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ary\OTROS YOLA\Cuenta publica 3er trim renombrados\"/>
    </mc:Choice>
  </mc:AlternateContent>
  <xr:revisionPtr revIDLastSave="0" documentId="8_{C002070F-83CF-4AF1-9B9F-2B940913FD8E}" xr6:coauthVersionLast="47" xr6:coauthVersionMax="47" xr10:uidLastSave="{00000000-0000-0000-0000-000000000000}"/>
  <bookViews>
    <workbookView xWindow="-120" yWindow="-120" windowWidth="29040" windowHeight="15990" tabRatio="885" activeTab="3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COG!$A$3:$G$76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4" l="1"/>
  <c r="G18" i="4" s="1"/>
  <c r="D17" i="4"/>
  <c r="G17" i="4" s="1"/>
  <c r="D16" i="4"/>
  <c r="G16" i="4" s="1"/>
  <c r="D15" i="4"/>
  <c r="G15" i="4" s="1"/>
  <c r="D14" i="4"/>
  <c r="G14" i="4" s="1"/>
  <c r="F56" i="4"/>
  <c r="E56" i="4"/>
  <c r="C56" i="4"/>
  <c r="D54" i="4"/>
  <c r="G54" i="4" s="1"/>
  <c r="D52" i="4"/>
  <c r="G52" i="4" s="1"/>
  <c r="D50" i="4"/>
  <c r="G50" i="4" s="1"/>
  <c r="D48" i="4"/>
  <c r="G48" i="4" s="1"/>
  <c r="D46" i="4"/>
  <c r="G46" i="4" s="1"/>
  <c r="D44" i="4"/>
  <c r="G44" i="4" s="1"/>
  <c r="D42" i="4"/>
  <c r="G42" i="4" s="1"/>
  <c r="B56" i="4"/>
  <c r="F34" i="4"/>
  <c r="E34" i="4"/>
  <c r="D32" i="4"/>
  <c r="G32" i="4" s="1"/>
  <c r="D31" i="4"/>
  <c r="G31" i="4" s="1"/>
  <c r="D30" i="4"/>
  <c r="G30" i="4" s="1"/>
  <c r="D29" i="4"/>
  <c r="G29" i="4" s="1"/>
  <c r="C34" i="4"/>
  <c r="B34" i="4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F20" i="4"/>
  <c r="E20" i="4"/>
  <c r="C20" i="4"/>
  <c r="B20" i="4"/>
  <c r="G34" i="4" l="1"/>
  <c r="G56" i="4"/>
  <c r="D34" i="4"/>
  <c r="D56" i="4"/>
  <c r="G20" i="4"/>
  <c r="D20" i="4"/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F16" i="8"/>
  <c r="E16" i="8"/>
  <c r="D14" i="8"/>
  <c r="G14" i="8" s="1"/>
  <c r="D12" i="8"/>
  <c r="G12" i="8" s="1"/>
  <c r="D10" i="8"/>
  <c r="G10" i="8" s="1"/>
  <c r="D8" i="8"/>
  <c r="G8" i="8" s="1"/>
  <c r="D6" i="8"/>
  <c r="G6" i="8" s="1"/>
  <c r="C16" i="8"/>
  <c r="B16" i="8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D53" i="6" s="1"/>
  <c r="G53" i="6" s="1"/>
  <c r="B43" i="6"/>
  <c r="B33" i="6"/>
  <c r="B23" i="6"/>
  <c r="B13" i="6"/>
  <c r="B5" i="6"/>
  <c r="D43" i="6" l="1"/>
  <c r="G43" i="6" s="1"/>
  <c r="D69" i="6"/>
  <c r="G69" i="6" s="1"/>
  <c r="D13" i="6"/>
  <c r="G13" i="6" s="1"/>
  <c r="D23" i="6"/>
  <c r="G23" i="6" s="1"/>
  <c r="D33" i="6"/>
  <c r="G33" i="6" s="1"/>
  <c r="D65" i="6"/>
  <c r="G65" i="6" s="1"/>
  <c r="D57" i="6"/>
  <c r="G57" i="6" s="1"/>
  <c r="F77" i="6"/>
  <c r="B77" i="6"/>
  <c r="C77" i="6"/>
  <c r="D5" i="6"/>
  <c r="E77" i="6"/>
  <c r="D16" i="8"/>
  <c r="B42" i="5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G16" i="8"/>
  <c r="D42" i="5" l="1"/>
  <c r="D77" i="6"/>
  <c r="G5" i="6"/>
  <c r="G77" i="6" s="1"/>
  <c r="G42" i="5"/>
</calcChain>
</file>

<file path=xl/sharedStrings.xml><?xml version="1.0" encoding="utf-8"?>
<sst xmlns="http://schemas.openxmlformats.org/spreadsheetml/2006/main" count="208" uniqueCount="147">
  <si>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</si>
  <si>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</si>
  <si>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</si>
  <si>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</si>
  <si>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</si>
  <si>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</si>
  <si>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</si>
  <si>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</si>
  <si>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</si>
  <si>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</si>
  <si>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</si>
  <si>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</si>
  <si>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</si>
  <si>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</si>
  <si>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</si>
  <si>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</si>
  <si>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</si>
  <si>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</si>
  <si>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</si>
  <si>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</si>
  <si>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</si>
  <si>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</si>
  <si>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</si>
  <si>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</si>
  <si>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</si>
  <si>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</si>
  <si>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</si>
  <si>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</si>
  <si>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</si>
  <si>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</si>
  <si>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</si>
  <si>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</si>
  <si>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</si>
  <si>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</si>
  <si>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</si>
  <si>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</si>
  <si>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</si>
  <si>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</si>
  <si>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</si>
  <si>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</si>
  <si>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</si>
  <si>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</si>
  <si>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</si>
  <si>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</si>
  <si>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</si>
  <si>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</si>
  <si>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</si>
  <si>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</si>
  <si>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</si>
  <si>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</si>
  <si>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</si>
  <si>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</si>
  <si>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</si>
  <si>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</si>
  <si>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</si>
  <si>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</si>
  <si>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</si>
  <si>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</si>
  <si>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</si>
  <si>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</si>
  <si>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</si>
  <si>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</si>
  <si>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</si>
  <si>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</si>
  <si>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</si>
  <si>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</si>
  <si>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</si>
  <si>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</si>
  <si>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</si>
  <si>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</si>
  <si>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</si>
  <si>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</si>
  <si>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</si>
  <si>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</si>
  <si>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</si>
  <si>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</si>
  <si>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</si>
  <si>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</si>
  <si>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</si>
  <si>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</si>
  <si>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</si>
  <si>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</si>
  <si>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</si>
  <si>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</si>
  <si>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</si>
  <si>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</si>
  <si>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</si>
  <si>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</si>
  <si>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</si>
  <si>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</si>
  <si>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</si>
  <si>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</si>
  <si>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</si>
  <si>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</si>
  <si>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</si>
  <si>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</si>
  <si>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</si>
  <si>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</si>
  <si>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</si>
  <si>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</si>
  <si>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</si>
  <si>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</si>
  <si>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</si>
  <si>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</si>
  <si>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</si>
  <si>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</si>
  <si>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</si>
  <si>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</si>
  <si>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</si>
  <si>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</si>
  <si>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</si>
  <si>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</si>
  <si>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</si>
  <si>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</si>
  <si>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</si>
  <si>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</si>
  <si>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</si>
  <si>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</si>
  <si>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</si>
  <si>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</si>
  <si>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</si>
  <si>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</si>
  <si>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</si>
  <si>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</si>
  <si>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</si>
  <si>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</si>
  <si>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</si>
  <si>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</si>
  <si>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</si>
  <si>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UNIVERSIDAD POLITECNICA DE JUVENTINO ROSAS
Estado Analítico del Ejercicio del Presupuesto de Egresos
Clasificación por Objeto del Gasto (Capítulo y Concepto)
Del 1 de Enero al 30 de Septiembre de 2024</t>
  </si>
  <si>
    <t>UNIVERSIDAD POLITECNICA DE JUVENTINO ROSAS
Estado Analítico del Ejercicio del Presupuesto de Egresos
Clasificación Económica (por Tipo de Gasto)
Del 1 de Enero al 30 de Septiembre de 2024</t>
  </si>
  <si>
    <t>211213046010000 RECTORÍA UPJR</t>
  </si>
  <si>
    <t>211213046010200 SUBDIR DE VINCULACIÓN Y</t>
  </si>
  <si>
    <t>211213046010201 DEPTO DE INCUBADORA DE E</t>
  </si>
  <si>
    <t>211213046010203 DEPARTAMENTO DE VINCULAC</t>
  </si>
  <si>
    <t>211213046020000 SECRETARÍA ADMINISTRATIV</t>
  </si>
  <si>
    <t>211213046020100 SUBDIR DE PLANEACIÓN Y P</t>
  </si>
  <si>
    <t>211213046020700 DEPARTAMENTO DE SEGUIMIE</t>
  </si>
  <si>
    <t>211213046030000 SECRETARÍA ACADÉMICA UPJ</t>
  </si>
  <si>
    <t>211213046030200 DEPARTAMENTO DE DESARROL</t>
  </si>
  <si>
    <t>211213046030300 DEPTO DE INVESTIG Y DESA</t>
  </si>
  <si>
    <t>211213046030600 DIRECCIÓN DE INGENIERÍA</t>
  </si>
  <si>
    <t>211213046A10000 ÓRGANO INTERNO DE CONTRO</t>
  </si>
  <si>
    <t>UNIVERSIDAD POLITECNICA DE JUVENTINO ROSAS
Estado Analítico del Ejercicio del Presupuesto de Egresos
Clasificación Administrativa
Del 1 de Enero al 30 de Septiembre de 2024</t>
  </si>
  <si>
    <t>UNIVERSIDAD POLITECNICA DE JUVENTINO ROSAS
Estado Analítico del Ejercicio del Presupuesto de Egresos
Clasificación Administrativa (Poderes)
Del 1 de Enero al 30 de Septiembre de 2024</t>
  </si>
  <si>
    <t>UNIVERSIDAD POLITECNICA DE JUVENTINO ROSAS
Estado Analítico del Ejercicio del Presupuesto de Egresos
Clasificación Administrativa (Sector Paraestatal)
Del 1 de Enero al 30 de Septiembre de 2024</t>
  </si>
  <si>
    <t>UNIVERSIDAD POLITECNICA DE JUVENTINO ROSAS
Estado Analítico del Ejercicio del Presupuesto de Egresos
Clasificación Funcional (Finalidad y Función)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</si>
</sst>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8">
    <xf numFmtId="0" fontId="0" fillId="0" borderId="0" xfId="0"/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2" fillId="0" borderId="12" xfId="0" applyNumberFormat="1" applyFont="1" applyBorder="1" applyProtection="1">
      <protection locked="0"/>
    </xf>
    <xf numFmtId="0" fontId="2" fillId="0" borderId="0" xfId="0" applyFont="1"/>
    <xf numFmtId="4" fontId="2" fillId="0" borderId="10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4" fontId="6" fillId="0" borderId="10" xfId="0" applyNumberFormat="1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6" fillId="0" borderId="11" xfId="0" applyNumberFormat="1" applyFont="1" applyBorder="1" applyProtection="1">
      <protection locked="0"/>
    </xf>
    <xf numFmtId="4" fontId="6" fillId="0" borderId="6" xfId="0" applyNumberFormat="1" applyFont="1" applyBorder="1" applyProtection="1"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2" fillId="0" borderId="2" xfId="9" applyFont="1" applyBorder="1" applyAlignment="1">
      <alignment horizontal="left" vertical="center" indent="1"/>
    </xf>
    <xf numFmtId="0" fontId="2" fillId="0" borderId="3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2" fillId="0" borderId="0" xfId="0" applyFont="1" applyAlignment="1">
      <alignment horizontal="left" wrapText="1" indent="1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9" xfId="9" applyFont="1" applyFill="1" applyBorder="1" applyAlignment="1" applyProtection="1">
      <alignment vertical="center" wrapText="1"/>
      <protection locked="0"/>
    </xf>
    <xf numFmtId="0" fontId="6" fillId="2" borderId="2" xfId="9" applyFont="1" applyFill="1" applyBorder="1" applyAlignment="1">
      <alignment vertical="center"/>
    </xf>
    <xf numFmtId="0" fontId="6" fillId="2" borderId="5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2" xfId="9" applyFont="1" applyBorder="1" applyAlignment="1">
      <alignment horizontal="center" vertical="center" wrapText="1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15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/>
    <xf numFmtId="0" fontId="2" fillId="0" borderId="3" xfId="0" applyFont="1" applyBorder="1"/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14" xfId="9" applyFont="1" applyFill="1" applyBorder="1" applyAlignment="1" applyProtection="1">
      <alignment horizontal="center" vertical="center" wrapText="1"/>
      <protection locked="0"/>
    </xf>
    <xf numFmtId="0" fontId="6" fillId="2" borderId="13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9"/>
  <sheetViews>
    <sheetView showGridLines="0" workbookViewId="0">
      <selection activeCell="A79" sqref="A79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40" t="s">
        <v>129</v>
      </c>
      <c r="B1" s="40"/>
      <c r="C1" s="40"/>
      <c r="D1" s="40"/>
      <c r="E1" s="40"/>
      <c r="F1" s="40"/>
      <c r="G1" s="41"/>
    </row>
    <row r="2" spans="1:8" x14ac:dyDescent="0.2">
      <c r="A2" s="31"/>
      <c r="B2" s="28"/>
      <c r="C2" s="29"/>
      <c r="D2" s="26" t="s">
        <v>57</v>
      </c>
      <c r="E2" s="29"/>
      <c r="F2" s="30"/>
      <c r="G2" s="42" t="s">
        <v>56</v>
      </c>
    </row>
    <row r="3" spans="1:8" ht="24.95" customHeight="1" x14ac:dyDescent="0.2">
      <c r="A3" s="27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43"/>
    </row>
    <row r="4" spans="1:8" x14ac:dyDescent="0.2">
      <c r="A4" s="32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8" x14ac:dyDescent="0.2">
      <c r="A5" s="17" t="s">
        <v>58</v>
      </c>
      <c r="B5" s="12">
        <f>SUM(B6:B12)</f>
        <v>43237622.210000008</v>
      </c>
      <c r="C5" s="12">
        <f>SUM(C6:C12)</f>
        <v>2669228.5300000003</v>
      </c>
      <c r="D5" s="12">
        <f>B5+C5</f>
        <v>45906850.74000001</v>
      </c>
      <c r="E5" s="12">
        <f>SUM(E6:E12)</f>
        <v>30241900.140000001</v>
      </c>
      <c r="F5" s="12">
        <f>SUM(F6:F12)</f>
        <v>30241900.140000001</v>
      </c>
      <c r="G5" s="12">
        <f>D5-E5</f>
        <v>15664950.600000009</v>
      </c>
    </row>
    <row r="6" spans="1:8" x14ac:dyDescent="0.2">
      <c r="A6" s="19" t="s">
        <v>62</v>
      </c>
      <c r="B6" s="5">
        <v>29309560.75</v>
      </c>
      <c r="C6" s="5">
        <v>1242227.6100000001</v>
      </c>
      <c r="D6" s="5">
        <f t="shared" ref="D6:D69" si="0">B6+C6</f>
        <v>30551788.359999999</v>
      </c>
      <c r="E6" s="5">
        <v>21733840.960000001</v>
      </c>
      <c r="F6" s="5">
        <v>21733840.960000001</v>
      </c>
      <c r="G6" s="5">
        <f t="shared" ref="G6:G69" si="1">D6-E6</f>
        <v>8817947.3999999985</v>
      </c>
      <c r="H6" s="9">
        <v>1100</v>
      </c>
    </row>
    <row r="7" spans="1:8" x14ac:dyDescent="0.2">
      <c r="A7" s="19" t="s">
        <v>63</v>
      </c>
      <c r="B7" s="5">
        <v>0</v>
      </c>
      <c r="C7" s="5">
        <v>0</v>
      </c>
      <c r="D7" s="5">
        <f t="shared" si="0"/>
        <v>0</v>
      </c>
      <c r="E7" s="5">
        <v>0</v>
      </c>
      <c r="F7" s="5">
        <v>0</v>
      </c>
      <c r="G7" s="5">
        <f t="shared" si="1"/>
        <v>0</v>
      </c>
      <c r="H7" s="9">
        <v>1200</v>
      </c>
    </row>
    <row r="8" spans="1:8" x14ac:dyDescent="0.2">
      <c r="A8" s="19" t="s">
        <v>64</v>
      </c>
      <c r="B8" s="5">
        <v>4428846.5599999996</v>
      </c>
      <c r="C8" s="5">
        <v>770806.06</v>
      </c>
      <c r="D8" s="5">
        <f t="shared" si="0"/>
        <v>5199652.6199999992</v>
      </c>
      <c r="E8" s="5">
        <v>1086612.8799999999</v>
      </c>
      <c r="F8" s="5">
        <v>1086612.8799999999</v>
      </c>
      <c r="G8" s="5">
        <f t="shared" si="1"/>
        <v>4113039.7399999993</v>
      </c>
      <c r="H8" s="9">
        <v>1300</v>
      </c>
    </row>
    <row r="9" spans="1:8" x14ac:dyDescent="0.2">
      <c r="A9" s="19" t="s">
        <v>33</v>
      </c>
      <c r="B9" s="5">
        <v>7225125.3399999999</v>
      </c>
      <c r="C9" s="5">
        <v>278758.40000000002</v>
      </c>
      <c r="D9" s="5">
        <f t="shared" si="0"/>
        <v>7503883.7400000002</v>
      </c>
      <c r="E9" s="5">
        <v>5417955.0700000003</v>
      </c>
      <c r="F9" s="5">
        <v>5417955.0700000003</v>
      </c>
      <c r="G9" s="5">
        <f t="shared" si="1"/>
        <v>2085928.67</v>
      </c>
      <c r="H9" s="9">
        <v>1400</v>
      </c>
    </row>
    <row r="10" spans="1:8" x14ac:dyDescent="0.2">
      <c r="A10" s="19" t="s">
        <v>65</v>
      </c>
      <c r="B10" s="5">
        <v>2274089.56</v>
      </c>
      <c r="C10" s="5">
        <v>377436.46</v>
      </c>
      <c r="D10" s="5">
        <f t="shared" si="0"/>
        <v>2651526.02</v>
      </c>
      <c r="E10" s="5">
        <v>2003491.23</v>
      </c>
      <c r="F10" s="5">
        <v>2003491.23</v>
      </c>
      <c r="G10" s="5">
        <f t="shared" si="1"/>
        <v>648034.79</v>
      </c>
      <c r="H10" s="9">
        <v>1500</v>
      </c>
    </row>
    <row r="11" spans="1:8" x14ac:dyDescent="0.2">
      <c r="A11" s="19" t="s">
        <v>34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  <c r="H11" s="9">
        <v>1600</v>
      </c>
    </row>
    <row r="12" spans="1:8" x14ac:dyDescent="0.2">
      <c r="A12" s="19" t="s">
        <v>66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  <c r="H12" s="9">
        <v>1700</v>
      </c>
    </row>
    <row r="13" spans="1:8" x14ac:dyDescent="0.2">
      <c r="A13" s="17" t="s">
        <v>123</v>
      </c>
      <c r="B13" s="13">
        <f>SUM(B14:B22)</f>
        <v>1788276.3599999999</v>
      </c>
      <c r="C13" s="13">
        <f>SUM(C14:C22)</f>
        <v>919065.39</v>
      </c>
      <c r="D13" s="13">
        <f t="shared" si="0"/>
        <v>2707341.75</v>
      </c>
      <c r="E13" s="13">
        <f>SUM(E14:E22)</f>
        <v>1138819.1200000001</v>
      </c>
      <c r="F13" s="13">
        <f>SUM(F14:F22)</f>
        <v>1138819.1200000001</v>
      </c>
      <c r="G13" s="13">
        <f t="shared" si="1"/>
        <v>1568522.63</v>
      </c>
      <c r="H13" s="18">
        <v>0</v>
      </c>
    </row>
    <row r="14" spans="1:8" x14ac:dyDescent="0.2">
      <c r="A14" s="19" t="s">
        <v>67</v>
      </c>
      <c r="B14" s="5">
        <v>514806.8</v>
      </c>
      <c r="C14" s="5">
        <v>112500</v>
      </c>
      <c r="D14" s="5">
        <f t="shared" si="0"/>
        <v>627306.80000000005</v>
      </c>
      <c r="E14" s="5">
        <v>352528.01</v>
      </c>
      <c r="F14" s="5">
        <v>352528.01</v>
      </c>
      <c r="G14" s="5">
        <f t="shared" si="1"/>
        <v>274778.79000000004</v>
      </c>
      <c r="H14" s="9">
        <v>2100</v>
      </c>
    </row>
    <row r="15" spans="1:8" x14ac:dyDescent="0.2">
      <c r="A15" s="19" t="s">
        <v>68</v>
      </c>
      <c r="B15" s="5">
        <v>183103.79</v>
      </c>
      <c r="C15" s="5">
        <v>18205.759999999998</v>
      </c>
      <c r="D15" s="5">
        <f t="shared" si="0"/>
        <v>201309.55000000002</v>
      </c>
      <c r="E15" s="5">
        <v>94133.52</v>
      </c>
      <c r="F15" s="5">
        <v>94133.52</v>
      </c>
      <c r="G15" s="5">
        <f t="shared" si="1"/>
        <v>107176.03000000001</v>
      </c>
      <c r="H15" s="9">
        <v>2200</v>
      </c>
    </row>
    <row r="16" spans="1:8" x14ac:dyDescent="0.2">
      <c r="A16" s="19" t="s">
        <v>69</v>
      </c>
      <c r="B16" s="5">
        <v>0</v>
      </c>
      <c r="C16" s="5">
        <v>0</v>
      </c>
      <c r="D16" s="5">
        <f t="shared" si="0"/>
        <v>0</v>
      </c>
      <c r="E16" s="5">
        <v>0</v>
      </c>
      <c r="F16" s="5">
        <v>0</v>
      </c>
      <c r="G16" s="5">
        <f t="shared" si="1"/>
        <v>0</v>
      </c>
      <c r="H16" s="9">
        <v>2300</v>
      </c>
    </row>
    <row r="17" spans="1:8" x14ac:dyDescent="0.2">
      <c r="A17" s="19" t="s">
        <v>70</v>
      </c>
      <c r="B17" s="5">
        <v>90700</v>
      </c>
      <c r="C17" s="5">
        <v>95523.63</v>
      </c>
      <c r="D17" s="5">
        <f t="shared" si="0"/>
        <v>186223.63</v>
      </c>
      <c r="E17" s="5">
        <v>114603</v>
      </c>
      <c r="F17" s="5">
        <v>114603</v>
      </c>
      <c r="G17" s="5">
        <f t="shared" si="1"/>
        <v>71620.63</v>
      </c>
      <c r="H17" s="9">
        <v>2400</v>
      </c>
    </row>
    <row r="18" spans="1:8" x14ac:dyDescent="0.2">
      <c r="A18" s="19" t="s">
        <v>71</v>
      </c>
      <c r="B18" s="5">
        <v>76000</v>
      </c>
      <c r="C18" s="5">
        <v>52102.26</v>
      </c>
      <c r="D18" s="5">
        <f t="shared" si="0"/>
        <v>128102.26000000001</v>
      </c>
      <c r="E18" s="5">
        <v>65812.12</v>
      </c>
      <c r="F18" s="5">
        <v>65812.12</v>
      </c>
      <c r="G18" s="5">
        <f t="shared" si="1"/>
        <v>62290.140000000014</v>
      </c>
      <c r="H18" s="9">
        <v>2500</v>
      </c>
    </row>
    <row r="19" spans="1:8" x14ac:dyDescent="0.2">
      <c r="A19" s="19" t="s">
        <v>72</v>
      </c>
      <c r="B19" s="5">
        <v>535500</v>
      </c>
      <c r="C19" s="5">
        <v>0</v>
      </c>
      <c r="D19" s="5">
        <f t="shared" si="0"/>
        <v>535500</v>
      </c>
      <c r="E19" s="5">
        <v>236110.17</v>
      </c>
      <c r="F19" s="5">
        <v>236110.17</v>
      </c>
      <c r="G19" s="5">
        <f t="shared" si="1"/>
        <v>299389.82999999996</v>
      </c>
      <c r="H19" s="9">
        <v>2600</v>
      </c>
    </row>
    <row r="20" spans="1:8" x14ac:dyDescent="0.2">
      <c r="A20" s="19" t="s">
        <v>73</v>
      </c>
      <c r="B20" s="5">
        <v>48716.28</v>
      </c>
      <c r="C20" s="5">
        <v>400729.74</v>
      </c>
      <c r="D20" s="5">
        <f t="shared" si="0"/>
        <v>449446.02</v>
      </c>
      <c r="E20" s="5">
        <v>31505.599999999999</v>
      </c>
      <c r="F20" s="5">
        <v>31505.599999999999</v>
      </c>
      <c r="G20" s="5">
        <f t="shared" si="1"/>
        <v>417940.42000000004</v>
      </c>
      <c r="H20" s="9">
        <v>2700</v>
      </c>
    </row>
    <row r="21" spans="1:8" x14ac:dyDescent="0.2">
      <c r="A21" s="19" t="s">
        <v>74</v>
      </c>
      <c r="B21" s="5">
        <v>0</v>
      </c>
      <c r="C21" s="5">
        <v>0</v>
      </c>
      <c r="D21" s="5">
        <f t="shared" si="0"/>
        <v>0</v>
      </c>
      <c r="E21" s="5">
        <v>0</v>
      </c>
      <c r="F21" s="5">
        <v>0</v>
      </c>
      <c r="G21" s="5">
        <f t="shared" si="1"/>
        <v>0</v>
      </c>
      <c r="H21" s="9">
        <v>2800</v>
      </c>
    </row>
    <row r="22" spans="1:8" x14ac:dyDescent="0.2">
      <c r="A22" s="19" t="s">
        <v>75</v>
      </c>
      <c r="B22" s="5">
        <v>339449.49</v>
      </c>
      <c r="C22" s="5">
        <v>240004</v>
      </c>
      <c r="D22" s="5">
        <f t="shared" si="0"/>
        <v>579453.49</v>
      </c>
      <c r="E22" s="5">
        <v>244126.7</v>
      </c>
      <c r="F22" s="5">
        <v>244126.7</v>
      </c>
      <c r="G22" s="5">
        <f t="shared" si="1"/>
        <v>335326.78999999998</v>
      </c>
      <c r="H22" s="9">
        <v>2900</v>
      </c>
    </row>
    <row r="23" spans="1:8" x14ac:dyDescent="0.2">
      <c r="A23" s="17" t="s">
        <v>59</v>
      </c>
      <c r="B23" s="13">
        <f>SUM(B24:B32)</f>
        <v>12117017.149999999</v>
      </c>
      <c r="C23" s="13">
        <f>SUM(C24:C32)</f>
        <v>12083967.93</v>
      </c>
      <c r="D23" s="13">
        <f t="shared" si="0"/>
        <v>24200985.079999998</v>
      </c>
      <c r="E23" s="13">
        <f>SUM(E24:E32)</f>
        <v>11169745.789999999</v>
      </c>
      <c r="F23" s="13">
        <f>SUM(F24:F32)</f>
        <v>11151052.039999999</v>
      </c>
      <c r="G23" s="13">
        <f t="shared" si="1"/>
        <v>13031239.289999999</v>
      </c>
      <c r="H23" s="18">
        <v>0</v>
      </c>
    </row>
    <row r="24" spans="1:8" x14ac:dyDescent="0.2">
      <c r="A24" s="19" t="s">
        <v>76</v>
      </c>
      <c r="B24" s="5">
        <v>1435200</v>
      </c>
      <c r="C24" s="5">
        <v>60266.2</v>
      </c>
      <c r="D24" s="5">
        <f t="shared" si="0"/>
        <v>1495466.2</v>
      </c>
      <c r="E24" s="5">
        <v>808426.97</v>
      </c>
      <c r="F24" s="5">
        <v>808426.97</v>
      </c>
      <c r="G24" s="5">
        <f t="shared" si="1"/>
        <v>687039.23</v>
      </c>
      <c r="H24" s="9">
        <v>3100</v>
      </c>
    </row>
    <row r="25" spans="1:8" x14ac:dyDescent="0.2">
      <c r="A25" s="19" t="s">
        <v>77</v>
      </c>
      <c r="B25" s="5">
        <v>784659.2</v>
      </c>
      <c r="C25" s="5">
        <v>76668.639999999999</v>
      </c>
      <c r="D25" s="5">
        <f t="shared" si="0"/>
        <v>861327.84</v>
      </c>
      <c r="E25" s="5">
        <v>237928.8</v>
      </c>
      <c r="F25" s="5">
        <v>237928.8</v>
      </c>
      <c r="G25" s="5">
        <f t="shared" si="1"/>
        <v>623399.04</v>
      </c>
      <c r="H25" s="9">
        <v>3200</v>
      </c>
    </row>
    <row r="26" spans="1:8" x14ac:dyDescent="0.2">
      <c r="A26" s="19" t="s">
        <v>78</v>
      </c>
      <c r="B26" s="5">
        <v>3668855.26</v>
      </c>
      <c r="C26" s="5">
        <v>577952.66</v>
      </c>
      <c r="D26" s="5">
        <f t="shared" si="0"/>
        <v>4246807.92</v>
      </c>
      <c r="E26" s="5">
        <v>2049558.08</v>
      </c>
      <c r="F26" s="5">
        <v>2049558.08</v>
      </c>
      <c r="G26" s="5">
        <f t="shared" si="1"/>
        <v>2197249.84</v>
      </c>
      <c r="H26" s="9">
        <v>3300</v>
      </c>
    </row>
    <row r="27" spans="1:8" x14ac:dyDescent="0.2">
      <c r="A27" s="19" t="s">
        <v>79</v>
      </c>
      <c r="B27" s="5">
        <v>357930.02</v>
      </c>
      <c r="C27" s="5">
        <v>24000</v>
      </c>
      <c r="D27" s="5">
        <f t="shared" si="0"/>
        <v>381930.02</v>
      </c>
      <c r="E27" s="5">
        <v>175958.99</v>
      </c>
      <c r="F27" s="5">
        <v>175958.99</v>
      </c>
      <c r="G27" s="5">
        <f t="shared" si="1"/>
        <v>205971.03000000003</v>
      </c>
      <c r="H27" s="9">
        <v>3400</v>
      </c>
    </row>
    <row r="28" spans="1:8" x14ac:dyDescent="0.2">
      <c r="A28" s="19" t="s">
        <v>80</v>
      </c>
      <c r="B28" s="5">
        <v>3322237.28</v>
      </c>
      <c r="C28" s="5">
        <v>10554898.720000001</v>
      </c>
      <c r="D28" s="5">
        <f t="shared" si="0"/>
        <v>13877136</v>
      </c>
      <c r="E28" s="5">
        <v>6596964.8799999999</v>
      </c>
      <c r="F28" s="5">
        <v>6596964.8799999999</v>
      </c>
      <c r="G28" s="5">
        <f t="shared" si="1"/>
        <v>7280171.1200000001</v>
      </c>
      <c r="H28" s="9">
        <v>3500</v>
      </c>
    </row>
    <row r="29" spans="1:8" x14ac:dyDescent="0.2">
      <c r="A29" s="19" t="s">
        <v>81</v>
      </c>
      <c r="B29" s="5">
        <v>95000</v>
      </c>
      <c r="C29" s="5">
        <v>360000</v>
      </c>
      <c r="D29" s="5">
        <f t="shared" si="0"/>
        <v>455000</v>
      </c>
      <c r="E29" s="5">
        <v>45472</v>
      </c>
      <c r="F29" s="5">
        <v>45472</v>
      </c>
      <c r="G29" s="5">
        <f t="shared" si="1"/>
        <v>409528</v>
      </c>
      <c r="H29" s="9">
        <v>3600</v>
      </c>
    </row>
    <row r="30" spans="1:8" x14ac:dyDescent="0.2">
      <c r="A30" s="19" t="s">
        <v>82</v>
      </c>
      <c r="B30" s="5">
        <v>154810</v>
      </c>
      <c r="C30" s="5">
        <v>48000</v>
      </c>
      <c r="D30" s="5">
        <f t="shared" si="0"/>
        <v>202810</v>
      </c>
      <c r="E30" s="5">
        <v>139352.22</v>
      </c>
      <c r="F30" s="5">
        <v>139352.22</v>
      </c>
      <c r="G30" s="5">
        <f t="shared" si="1"/>
        <v>63457.78</v>
      </c>
      <c r="H30" s="9">
        <v>3700</v>
      </c>
    </row>
    <row r="31" spans="1:8" x14ac:dyDescent="0.2">
      <c r="A31" s="19" t="s">
        <v>83</v>
      </c>
      <c r="B31" s="5">
        <v>1093213.18</v>
      </c>
      <c r="C31" s="5">
        <v>334432.7</v>
      </c>
      <c r="D31" s="5">
        <f t="shared" si="0"/>
        <v>1427645.88</v>
      </c>
      <c r="E31" s="5">
        <v>364835.77</v>
      </c>
      <c r="F31" s="5">
        <v>346142.02</v>
      </c>
      <c r="G31" s="5">
        <f t="shared" si="1"/>
        <v>1062810.1099999999</v>
      </c>
      <c r="H31" s="9">
        <v>3800</v>
      </c>
    </row>
    <row r="32" spans="1:8" x14ac:dyDescent="0.2">
      <c r="A32" s="19" t="s">
        <v>18</v>
      </c>
      <c r="B32" s="5">
        <v>1205112.21</v>
      </c>
      <c r="C32" s="5">
        <v>47749.01</v>
      </c>
      <c r="D32" s="5">
        <f t="shared" si="0"/>
        <v>1252861.22</v>
      </c>
      <c r="E32" s="5">
        <v>751248.08</v>
      </c>
      <c r="F32" s="5">
        <v>751248.08</v>
      </c>
      <c r="G32" s="5">
        <f t="shared" si="1"/>
        <v>501613.14</v>
      </c>
      <c r="H32" s="9">
        <v>3900</v>
      </c>
    </row>
    <row r="33" spans="1:8" x14ac:dyDescent="0.2">
      <c r="A33" s="17" t="s">
        <v>124</v>
      </c>
      <c r="B33" s="13">
        <f>SUM(B34:B42)</f>
        <v>837000</v>
      </c>
      <c r="C33" s="13">
        <f>SUM(C34:C42)</f>
        <v>125000</v>
      </c>
      <c r="D33" s="13">
        <f t="shared" si="0"/>
        <v>962000</v>
      </c>
      <c r="E33" s="13">
        <f>SUM(E34:E42)</f>
        <v>616657.30000000005</v>
      </c>
      <c r="F33" s="13">
        <f>SUM(F34:F42)</f>
        <v>616657.30000000005</v>
      </c>
      <c r="G33" s="13">
        <f t="shared" si="1"/>
        <v>345342.69999999995</v>
      </c>
      <c r="H33" s="18">
        <v>0</v>
      </c>
    </row>
    <row r="34" spans="1:8" x14ac:dyDescent="0.2">
      <c r="A34" s="19" t="s">
        <v>84</v>
      </c>
      <c r="B34" s="5">
        <v>0</v>
      </c>
      <c r="C34" s="5">
        <v>0</v>
      </c>
      <c r="D34" s="5">
        <f t="shared" si="0"/>
        <v>0</v>
      </c>
      <c r="E34" s="5">
        <v>0</v>
      </c>
      <c r="F34" s="5">
        <v>0</v>
      </c>
      <c r="G34" s="5">
        <f t="shared" si="1"/>
        <v>0</v>
      </c>
      <c r="H34" s="9">
        <v>4100</v>
      </c>
    </row>
    <row r="35" spans="1:8" x14ac:dyDescent="0.2">
      <c r="A35" s="19" t="s">
        <v>85</v>
      </c>
      <c r="B35" s="5">
        <v>0</v>
      </c>
      <c r="C35" s="5">
        <v>0</v>
      </c>
      <c r="D35" s="5">
        <f t="shared" si="0"/>
        <v>0</v>
      </c>
      <c r="E35" s="5">
        <v>0</v>
      </c>
      <c r="F35" s="5">
        <v>0</v>
      </c>
      <c r="G35" s="5">
        <f t="shared" si="1"/>
        <v>0</v>
      </c>
      <c r="H35" s="9">
        <v>4200</v>
      </c>
    </row>
    <row r="36" spans="1:8" x14ac:dyDescent="0.2">
      <c r="A36" s="19" t="s">
        <v>86</v>
      </c>
      <c r="B36" s="5">
        <v>0</v>
      </c>
      <c r="C36" s="5">
        <v>0</v>
      </c>
      <c r="D36" s="5">
        <f t="shared" si="0"/>
        <v>0</v>
      </c>
      <c r="E36" s="5">
        <v>0</v>
      </c>
      <c r="F36" s="5">
        <v>0</v>
      </c>
      <c r="G36" s="5">
        <f t="shared" si="1"/>
        <v>0</v>
      </c>
      <c r="H36" s="9">
        <v>4300</v>
      </c>
    </row>
    <row r="37" spans="1:8" x14ac:dyDescent="0.2">
      <c r="A37" s="19" t="s">
        <v>87</v>
      </c>
      <c r="B37" s="5">
        <v>837000</v>
      </c>
      <c r="C37" s="5">
        <v>125000</v>
      </c>
      <c r="D37" s="5">
        <f t="shared" si="0"/>
        <v>962000</v>
      </c>
      <c r="E37" s="5">
        <v>616657.30000000005</v>
      </c>
      <c r="F37" s="5">
        <v>616657.30000000005</v>
      </c>
      <c r="G37" s="5">
        <f t="shared" si="1"/>
        <v>345342.69999999995</v>
      </c>
      <c r="H37" s="9">
        <v>4400</v>
      </c>
    </row>
    <row r="38" spans="1:8" x14ac:dyDescent="0.2">
      <c r="A38" s="19" t="s">
        <v>39</v>
      </c>
      <c r="B38" s="5">
        <v>0</v>
      </c>
      <c r="C38" s="5">
        <v>0</v>
      </c>
      <c r="D38" s="5">
        <f t="shared" si="0"/>
        <v>0</v>
      </c>
      <c r="E38" s="5">
        <v>0</v>
      </c>
      <c r="F38" s="5">
        <v>0</v>
      </c>
      <c r="G38" s="5">
        <f t="shared" si="1"/>
        <v>0</v>
      </c>
      <c r="H38" s="9">
        <v>4500</v>
      </c>
    </row>
    <row r="39" spans="1:8" x14ac:dyDescent="0.2">
      <c r="A39" s="19" t="s">
        <v>88</v>
      </c>
      <c r="B39" s="5">
        <v>0</v>
      </c>
      <c r="C39" s="5">
        <v>0</v>
      </c>
      <c r="D39" s="5">
        <f t="shared" si="0"/>
        <v>0</v>
      </c>
      <c r="E39" s="5">
        <v>0</v>
      </c>
      <c r="F39" s="5">
        <v>0</v>
      </c>
      <c r="G39" s="5">
        <f t="shared" si="1"/>
        <v>0</v>
      </c>
      <c r="H39" s="9">
        <v>4600</v>
      </c>
    </row>
    <row r="40" spans="1:8" x14ac:dyDescent="0.2">
      <c r="A40" s="19" t="s">
        <v>89</v>
      </c>
      <c r="B40" s="5">
        <v>0</v>
      </c>
      <c r="C40" s="5">
        <v>0</v>
      </c>
      <c r="D40" s="5">
        <f t="shared" si="0"/>
        <v>0</v>
      </c>
      <c r="E40" s="5">
        <v>0</v>
      </c>
      <c r="F40" s="5">
        <v>0</v>
      </c>
      <c r="G40" s="5">
        <f t="shared" si="1"/>
        <v>0</v>
      </c>
      <c r="H40" s="9">
        <v>4700</v>
      </c>
    </row>
    <row r="41" spans="1:8" x14ac:dyDescent="0.2">
      <c r="A41" s="19" t="s">
        <v>35</v>
      </c>
      <c r="B41" s="5">
        <v>0</v>
      </c>
      <c r="C41" s="5">
        <v>0</v>
      </c>
      <c r="D41" s="5">
        <f t="shared" si="0"/>
        <v>0</v>
      </c>
      <c r="E41" s="5">
        <v>0</v>
      </c>
      <c r="F41" s="5">
        <v>0</v>
      </c>
      <c r="G41" s="5">
        <f t="shared" si="1"/>
        <v>0</v>
      </c>
      <c r="H41" s="9">
        <v>4800</v>
      </c>
    </row>
    <row r="42" spans="1:8" x14ac:dyDescent="0.2">
      <c r="A42" s="19" t="s">
        <v>90</v>
      </c>
      <c r="B42" s="5">
        <v>0</v>
      </c>
      <c r="C42" s="5">
        <v>0</v>
      </c>
      <c r="D42" s="5">
        <f t="shared" si="0"/>
        <v>0</v>
      </c>
      <c r="E42" s="5">
        <v>0</v>
      </c>
      <c r="F42" s="5">
        <v>0</v>
      </c>
      <c r="G42" s="5">
        <f t="shared" si="1"/>
        <v>0</v>
      </c>
      <c r="H42" s="9">
        <v>4900</v>
      </c>
    </row>
    <row r="43" spans="1:8" x14ac:dyDescent="0.2">
      <c r="A43" s="17" t="s">
        <v>125</v>
      </c>
      <c r="B43" s="13">
        <f>SUM(B44:B52)</f>
        <v>408500</v>
      </c>
      <c r="C43" s="13">
        <f>SUM(C44:C52)</f>
        <v>14864555.970000001</v>
      </c>
      <c r="D43" s="13">
        <f t="shared" si="0"/>
        <v>15273055.970000001</v>
      </c>
      <c r="E43" s="13">
        <f>SUM(E44:E52)</f>
        <v>1018790.3200000001</v>
      </c>
      <c r="F43" s="13">
        <f>SUM(F44:F52)</f>
        <v>415590.32</v>
      </c>
      <c r="G43" s="13">
        <f t="shared" si="1"/>
        <v>14254265.65</v>
      </c>
      <c r="H43" s="18">
        <v>0</v>
      </c>
    </row>
    <row r="44" spans="1:8" x14ac:dyDescent="0.2">
      <c r="A44" s="4" t="s">
        <v>91</v>
      </c>
      <c r="B44" s="5">
        <v>379500</v>
      </c>
      <c r="C44" s="5">
        <v>1873478.73</v>
      </c>
      <c r="D44" s="5">
        <f t="shared" si="0"/>
        <v>2252978.73</v>
      </c>
      <c r="E44" s="5">
        <v>354222.28</v>
      </c>
      <c r="F44" s="5">
        <v>354222.28</v>
      </c>
      <c r="G44" s="5">
        <f t="shared" si="1"/>
        <v>1898756.45</v>
      </c>
      <c r="H44" s="9">
        <v>5100</v>
      </c>
    </row>
    <row r="45" spans="1:8" x14ac:dyDescent="0.2">
      <c r="A45" s="19" t="s">
        <v>92</v>
      </c>
      <c r="B45" s="5">
        <v>0</v>
      </c>
      <c r="C45" s="5">
        <v>38200</v>
      </c>
      <c r="D45" s="5">
        <f t="shared" si="0"/>
        <v>38200</v>
      </c>
      <c r="E45" s="5">
        <v>0</v>
      </c>
      <c r="F45" s="5">
        <v>0</v>
      </c>
      <c r="G45" s="5">
        <f t="shared" si="1"/>
        <v>38200</v>
      </c>
      <c r="H45" s="9">
        <v>5200</v>
      </c>
    </row>
    <row r="46" spans="1:8" x14ac:dyDescent="0.2">
      <c r="A46" s="19" t="s">
        <v>93</v>
      </c>
      <c r="B46" s="5">
        <v>0</v>
      </c>
      <c r="C46" s="5">
        <v>11093200</v>
      </c>
      <c r="D46" s="5">
        <f t="shared" si="0"/>
        <v>11093200</v>
      </c>
      <c r="E46" s="5">
        <v>603200</v>
      </c>
      <c r="F46" s="5">
        <v>0</v>
      </c>
      <c r="G46" s="5">
        <f t="shared" si="1"/>
        <v>10490000</v>
      </c>
      <c r="H46" s="9">
        <v>5300</v>
      </c>
    </row>
    <row r="47" spans="1:8" x14ac:dyDescent="0.2">
      <c r="A47" s="19" t="s">
        <v>94</v>
      </c>
      <c r="B47" s="5">
        <v>0</v>
      </c>
      <c r="C47" s="5">
        <v>0</v>
      </c>
      <c r="D47" s="5">
        <f t="shared" si="0"/>
        <v>0</v>
      </c>
      <c r="E47" s="5">
        <v>0</v>
      </c>
      <c r="F47" s="5">
        <v>0</v>
      </c>
      <c r="G47" s="5">
        <f t="shared" si="1"/>
        <v>0</v>
      </c>
      <c r="H47" s="9">
        <v>5400</v>
      </c>
    </row>
    <row r="48" spans="1:8" x14ac:dyDescent="0.2">
      <c r="A48" s="19" t="s">
        <v>95</v>
      </c>
      <c r="B48" s="5">
        <v>0</v>
      </c>
      <c r="C48" s="5">
        <v>0</v>
      </c>
      <c r="D48" s="5">
        <f t="shared" si="0"/>
        <v>0</v>
      </c>
      <c r="E48" s="5">
        <v>0</v>
      </c>
      <c r="F48" s="5">
        <v>0</v>
      </c>
      <c r="G48" s="5">
        <f t="shared" si="1"/>
        <v>0</v>
      </c>
      <c r="H48" s="9">
        <v>5500</v>
      </c>
    </row>
    <row r="49" spans="1:8" x14ac:dyDescent="0.2">
      <c r="A49" s="19" t="s">
        <v>96</v>
      </c>
      <c r="B49" s="5">
        <v>29000</v>
      </c>
      <c r="C49" s="5">
        <v>1859677.24</v>
      </c>
      <c r="D49" s="5">
        <f t="shared" si="0"/>
        <v>1888677.24</v>
      </c>
      <c r="E49" s="5">
        <v>61368.04</v>
      </c>
      <c r="F49" s="5">
        <v>61368.04</v>
      </c>
      <c r="G49" s="5">
        <f t="shared" si="1"/>
        <v>1827309.2</v>
      </c>
      <c r="H49" s="9">
        <v>5600</v>
      </c>
    </row>
    <row r="50" spans="1:8" x14ac:dyDescent="0.2">
      <c r="A50" s="19" t="s">
        <v>97</v>
      </c>
      <c r="B50" s="5">
        <v>0</v>
      </c>
      <c r="C50" s="5">
        <v>0</v>
      </c>
      <c r="D50" s="5">
        <f t="shared" si="0"/>
        <v>0</v>
      </c>
      <c r="E50" s="5">
        <v>0</v>
      </c>
      <c r="F50" s="5">
        <v>0</v>
      </c>
      <c r="G50" s="5">
        <f t="shared" si="1"/>
        <v>0</v>
      </c>
      <c r="H50" s="9">
        <v>5700</v>
      </c>
    </row>
    <row r="51" spans="1:8" x14ac:dyDescent="0.2">
      <c r="A51" s="19" t="s">
        <v>98</v>
      </c>
      <c r="B51" s="5">
        <v>0</v>
      </c>
      <c r="C51" s="5">
        <v>0</v>
      </c>
      <c r="D51" s="5">
        <f t="shared" si="0"/>
        <v>0</v>
      </c>
      <c r="E51" s="5">
        <v>0</v>
      </c>
      <c r="F51" s="5">
        <v>0</v>
      </c>
      <c r="G51" s="5">
        <f t="shared" si="1"/>
        <v>0</v>
      </c>
      <c r="H51" s="9">
        <v>5800</v>
      </c>
    </row>
    <row r="52" spans="1:8" x14ac:dyDescent="0.2">
      <c r="A52" s="19" t="s">
        <v>99</v>
      </c>
      <c r="B52" s="5">
        <v>0</v>
      </c>
      <c r="C52" s="5">
        <v>0</v>
      </c>
      <c r="D52" s="5">
        <f t="shared" si="0"/>
        <v>0</v>
      </c>
      <c r="E52" s="5">
        <v>0</v>
      </c>
      <c r="F52" s="5">
        <v>0</v>
      </c>
      <c r="G52" s="5">
        <f t="shared" si="1"/>
        <v>0</v>
      </c>
      <c r="H52" s="9">
        <v>5900</v>
      </c>
    </row>
    <row r="53" spans="1:8" x14ac:dyDescent="0.2">
      <c r="A53" s="17" t="s">
        <v>60</v>
      </c>
      <c r="B53" s="13">
        <f>SUM(B54:B56)</f>
        <v>0</v>
      </c>
      <c r="C53" s="13">
        <f>SUM(C54:C56)</f>
        <v>0</v>
      </c>
      <c r="D53" s="13">
        <f t="shared" si="0"/>
        <v>0</v>
      </c>
      <c r="E53" s="13">
        <f>SUM(E54:E56)</f>
        <v>0</v>
      </c>
      <c r="F53" s="13">
        <f>SUM(F54:F56)</f>
        <v>0</v>
      </c>
      <c r="G53" s="13">
        <f t="shared" si="1"/>
        <v>0</v>
      </c>
      <c r="H53" s="18">
        <v>0</v>
      </c>
    </row>
    <row r="54" spans="1:8" x14ac:dyDescent="0.2">
      <c r="A54" s="19" t="s">
        <v>100</v>
      </c>
      <c r="B54" s="5">
        <v>0</v>
      </c>
      <c r="C54" s="5">
        <v>0</v>
      </c>
      <c r="D54" s="5">
        <f t="shared" si="0"/>
        <v>0</v>
      </c>
      <c r="E54" s="5">
        <v>0</v>
      </c>
      <c r="F54" s="5">
        <v>0</v>
      </c>
      <c r="G54" s="5">
        <f t="shared" si="1"/>
        <v>0</v>
      </c>
      <c r="H54" s="9">
        <v>6100</v>
      </c>
    </row>
    <row r="55" spans="1:8" x14ac:dyDescent="0.2">
      <c r="A55" s="19" t="s">
        <v>101</v>
      </c>
      <c r="B55" s="5">
        <v>0</v>
      </c>
      <c r="C55" s="5">
        <v>0</v>
      </c>
      <c r="D55" s="5">
        <f t="shared" si="0"/>
        <v>0</v>
      </c>
      <c r="E55" s="5">
        <v>0</v>
      </c>
      <c r="F55" s="5">
        <v>0</v>
      </c>
      <c r="G55" s="5">
        <f t="shared" si="1"/>
        <v>0</v>
      </c>
      <c r="H55" s="9">
        <v>6200</v>
      </c>
    </row>
    <row r="56" spans="1:8" x14ac:dyDescent="0.2">
      <c r="A56" s="19" t="s">
        <v>102</v>
      </c>
      <c r="B56" s="5">
        <v>0</v>
      </c>
      <c r="C56" s="5">
        <v>0</v>
      </c>
      <c r="D56" s="5">
        <f t="shared" si="0"/>
        <v>0</v>
      </c>
      <c r="E56" s="5">
        <v>0</v>
      </c>
      <c r="F56" s="5">
        <v>0</v>
      </c>
      <c r="G56" s="5">
        <f t="shared" si="1"/>
        <v>0</v>
      </c>
      <c r="H56" s="9">
        <v>6300</v>
      </c>
    </row>
    <row r="57" spans="1:8" x14ac:dyDescent="0.2">
      <c r="A57" s="17" t="s">
        <v>126</v>
      </c>
      <c r="B57" s="13">
        <f>SUM(B58:B64)</f>
        <v>0</v>
      </c>
      <c r="C57" s="13">
        <f>SUM(C58:C64)</f>
        <v>0</v>
      </c>
      <c r="D57" s="13">
        <f t="shared" si="0"/>
        <v>0</v>
      </c>
      <c r="E57" s="13">
        <f>SUM(E58:E64)</f>
        <v>0</v>
      </c>
      <c r="F57" s="13">
        <f>SUM(F58:F64)</f>
        <v>0</v>
      </c>
      <c r="G57" s="13">
        <f t="shared" si="1"/>
        <v>0</v>
      </c>
      <c r="H57" s="18">
        <v>0</v>
      </c>
    </row>
    <row r="58" spans="1:8" x14ac:dyDescent="0.2">
      <c r="A58" s="19" t="s">
        <v>103</v>
      </c>
      <c r="B58" s="5">
        <v>0</v>
      </c>
      <c r="C58" s="5">
        <v>0</v>
      </c>
      <c r="D58" s="5">
        <f t="shared" si="0"/>
        <v>0</v>
      </c>
      <c r="E58" s="5">
        <v>0</v>
      </c>
      <c r="F58" s="5">
        <v>0</v>
      </c>
      <c r="G58" s="5">
        <f t="shared" si="1"/>
        <v>0</v>
      </c>
      <c r="H58" s="9">
        <v>7100</v>
      </c>
    </row>
    <row r="59" spans="1:8" x14ac:dyDescent="0.2">
      <c r="A59" s="19" t="s">
        <v>104</v>
      </c>
      <c r="B59" s="5">
        <v>0</v>
      </c>
      <c r="C59" s="5">
        <v>0</v>
      </c>
      <c r="D59" s="5">
        <f t="shared" si="0"/>
        <v>0</v>
      </c>
      <c r="E59" s="5">
        <v>0</v>
      </c>
      <c r="F59" s="5">
        <v>0</v>
      </c>
      <c r="G59" s="5">
        <f t="shared" si="1"/>
        <v>0</v>
      </c>
      <c r="H59" s="9">
        <v>7200</v>
      </c>
    </row>
    <row r="60" spans="1:8" x14ac:dyDescent="0.2">
      <c r="A60" s="19" t="s">
        <v>105</v>
      </c>
      <c r="B60" s="5">
        <v>0</v>
      </c>
      <c r="C60" s="5">
        <v>0</v>
      </c>
      <c r="D60" s="5">
        <f t="shared" si="0"/>
        <v>0</v>
      </c>
      <c r="E60" s="5">
        <v>0</v>
      </c>
      <c r="F60" s="5">
        <v>0</v>
      </c>
      <c r="G60" s="5">
        <f t="shared" si="1"/>
        <v>0</v>
      </c>
      <c r="H60" s="9">
        <v>7300</v>
      </c>
    </row>
    <row r="61" spans="1:8" x14ac:dyDescent="0.2">
      <c r="A61" s="19" t="s">
        <v>106</v>
      </c>
      <c r="B61" s="5">
        <v>0</v>
      </c>
      <c r="C61" s="5">
        <v>0</v>
      </c>
      <c r="D61" s="5">
        <f t="shared" si="0"/>
        <v>0</v>
      </c>
      <c r="E61" s="5">
        <v>0</v>
      </c>
      <c r="F61" s="5">
        <v>0</v>
      </c>
      <c r="G61" s="5">
        <f t="shared" si="1"/>
        <v>0</v>
      </c>
      <c r="H61" s="9">
        <v>7400</v>
      </c>
    </row>
    <row r="62" spans="1:8" x14ac:dyDescent="0.2">
      <c r="A62" s="19" t="s">
        <v>107</v>
      </c>
      <c r="B62" s="5">
        <v>0</v>
      </c>
      <c r="C62" s="5">
        <v>0</v>
      </c>
      <c r="D62" s="5">
        <f t="shared" si="0"/>
        <v>0</v>
      </c>
      <c r="E62" s="5">
        <v>0</v>
      </c>
      <c r="F62" s="5">
        <v>0</v>
      </c>
      <c r="G62" s="5">
        <f t="shared" si="1"/>
        <v>0</v>
      </c>
      <c r="H62" s="9">
        <v>7500</v>
      </c>
    </row>
    <row r="63" spans="1:8" x14ac:dyDescent="0.2">
      <c r="A63" s="19" t="s">
        <v>108</v>
      </c>
      <c r="B63" s="5">
        <v>0</v>
      </c>
      <c r="C63" s="5">
        <v>0</v>
      </c>
      <c r="D63" s="5">
        <f t="shared" si="0"/>
        <v>0</v>
      </c>
      <c r="E63" s="5">
        <v>0</v>
      </c>
      <c r="F63" s="5">
        <v>0</v>
      </c>
      <c r="G63" s="5">
        <f t="shared" si="1"/>
        <v>0</v>
      </c>
      <c r="H63" s="9">
        <v>7600</v>
      </c>
    </row>
    <row r="64" spans="1:8" x14ac:dyDescent="0.2">
      <c r="A64" s="19" t="s">
        <v>109</v>
      </c>
      <c r="B64" s="5">
        <v>0</v>
      </c>
      <c r="C64" s="5">
        <v>0</v>
      </c>
      <c r="D64" s="5">
        <f t="shared" si="0"/>
        <v>0</v>
      </c>
      <c r="E64" s="5">
        <v>0</v>
      </c>
      <c r="F64" s="5">
        <v>0</v>
      </c>
      <c r="G64" s="5">
        <f t="shared" si="1"/>
        <v>0</v>
      </c>
      <c r="H64" s="9">
        <v>7900</v>
      </c>
    </row>
    <row r="65" spans="1:8" x14ac:dyDescent="0.2">
      <c r="A65" s="17" t="s">
        <v>127</v>
      </c>
      <c r="B65" s="13">
        <f>SUM(B66:B68)</f>
        <v>0</v>
      </c>
      <c r="C65" s="13">
        <f>SUM(C66:C68)</f>
        <v>0</v>
      </c>
      <c r="D65" s="13">
        <f t="shared" si="0"/>
        <v>0</v>
      </c>
      <c r="E65" s="13">
        <f>SUM(E66:E68)</f>
        <v>0</v>
      </c>
      <c r="F65" s="13">
        <f>SUM(F66:F68)</f>
        <v>0</v>
      </c>
      <c r="G65" s="13">
        <f t="shared" si="1"/>
        <v>0</v>
      </c>
      <c r="H65" s="18">
        <v>0</v>
      </c>
    </row>
    <row r="66" spans="1:8" x14ac:dyDescent="0.2">
      <c r="A66" s="19" t="s">
        <v>36</v>
      </c>
      <c r="B66" s="5">
        <v>0</v>
      </c>
      <c r="C66" s="5">
        <v>0</v>
      </c>
      <c r="D66" s="5">
        <f t="shared" si="0"/>
        <v>0</v>
      </c>
      <c r="E66" s="5">
        <v>0</v>
      </c>
      <c r="F66" s="5">
        <v>0</v>
      </c>
      <c r="G66" s="5">
        <f t="shared" si="1"/>
        <v>0</v>
      </c>
      <c r="H66" s="9">
        <v>8100</v>
      </c>
    </row>
    <row r="67" spans="1:8" x14ac:dyDescent="0.2">
      <c r="A67" s="19" t="s">
        <v>37</v>
      </c>
      <c r="B67" s="5">
        <v>0</v>
      </c>
      <c r="C67" s="5">
        <v>0</v>
      </c>
      <c r="D67" s="5">
        <f t="shared" si="0"/>
        <v>0</v>
      </c>
      <c r="E67" s="5">
        <v>0</v>
      </c>
      <c r="F67" s="5">
        <v>0</v>
      </c>
      <c r="G67" s="5">
        <f t="shared" si="1"/>
        <v>0</v>
      </c>
      <c r="H67" s="9">
        <v>8300</v>
      </c>
    </row>
    <row r="68" spans="1:8" x14ac:dyDescent="0.2">
      <c r="A68" s="19" t="s">
        <v>38</v>
      </c>
      <c r="B68" s="5">
        <v>0</v>
      </c>
      <c r="C68" s="5">
        <v>0</v>
      </c>
      <c r="D68" s="5">
        <f t="shared" si="0"/>
        <v>0</v>
      </c>
      <c r="E68" s="5">
        <v>0</v>
      </c>
      <c r="F68" s="5">
        <v>0</v>
      </c>
      <c r="G68" s="5">
        <f t="shared" si="1"/>
        <v>0</v>
      </c>
      <c r="H68" s="9">
        <v>8500</v>
      </c>
    </row>
    <row r="69" spans="1:8" x14ac:dyDescent="0.2">
      <c r="A69" s="17" t="s">
        <v>61</v>
      </c>
      <c r="B69" s="13">
        <f>SUM(B70:B76)</f>
        <v>0</v>
      </c>
      <c r="C69" s="13">
        <f>SUM(C70:C76)</f>
        <v>0</v>
      </c>
      <c r="D69" s="13">
        <f t="shared" si="0"/>
        <v>0</v>
      </c>
      <c r="E69" s="13">
        <f>SUM(E70:E76)</f>
        <v>0</v>
      </c>
      <c r="F69" s="13">
        <f>SUM(F70:F76)</f>
        <v>0</v>
      </c>
      <c r="G69" s="13">
        <f t="shared" si="1"/>
        <v>0</v>
      </c>
      <c r="H69" s="18">
        <v>0</v>
      </c>
    </row>
    <row r="70" spans="1:8" x14ac:dyDescent="0.2">
      <c r="A70" s="19" t="s">
        <v>110</v>
      </c>
      <c r="B70" s="5">
        <v>0</v>
      </c>
      <c r="C70" s="5">
        <v>0</v>
      </c>
      <c r="D70" s="5">
        <f t="shared" ref="D70:D76" si="2">B70+C70</f>
        <v>0</v>
      </c>
      <c r="E70" s="5">
        <v>0</v>
      </c>
      <c r="F70" s="5">
        <v>0</v>
      </c>
      <c r="G70" s="5">
        <f t="shared" ref="G70:G76" si="3">D70-E70</f>
        <v>0</v>
      </c>
      <c r="H70" s="9">
        <v>9100</v>
      </c>
    </row>
    <row r="71" spans="1:8" x14ac:dyDescent="0.2">
      <c r="A71" s="19" t="s">
        <v>111</v>
      </c>
      <c r="B71" s="5">
        <v>0</v>
      </c>
      <c r="C71" s="5">
        <v>0</v>
      </c>
      <c r="D71" s="5">
        <f t="shared" si="2"/>
        <v>0</v>
      </c>
      <c r="E71" s="5">
        <v>0</v>
      </c>
      <c r="F71" s="5">
        <v>0</v>
      </c>
      <c r="G71" s="5">
        <f t="shared" si="3"/>
        <v>0</v>
      </c>
      <c r="H71" s="9">
        <v>9200</v>
      </c>
    </row>
    <row r="72" spans="1:8" x14ac:dyDescent="0.2">
      <c r="A72" s="19" t="s">
        <v>112</v>
      </c>
      <c r="B72" s="5">
        <v>0</v>
      </c>
      <c r="C72" s="5">
        <v>0</v>
      </c>
      <c r="D72" s="5">
        <f t="shared" si="2"/>
        <v>0</v>
      </c>
      <c r="E72" s="5">
        <v>0</v>
      </c>
      <c r="F72" s="5">
        <v>0</v>
      </c>
      <c r="G72" s="5">
        <f t="shared" si="3"/>
        <v>0</v>
      </c>
      <c r="H72" s="9">
        <v>9300</v>
      </c>
    </row>
    <row r="73" spans="1:8" x14ac:dyDescent="0.2">
      <c r="A73" s="19" t="s">
        <v>113</v>
      </c>
      <c r="B73" s="5">
        <v>0</v>
      </c>
      <c r="C73" s="5">
        <v>0</v>
      </c>
      <c r="D73" s="5">
        <f t="shared" si="2"/>
        <v>0</v>
      </c>
      <c r="E73" s="5">
        <v>0</v>
      </c>
      <c r="F73" s="5">
        <v>0</v>
      </c>
      <c r="G73" s="5">
        <f t="shared" si="3"/>
        <v>0</v>
      </c>
      <c r="H73" s="9">
        <v>9400</v>
      </c>
    </row>
    <row r="74" spans="1:8" x14ac:dyDescent="0.2">
      <c r="A74" s="19" t="s">
        <v>114</v>
      </c>
      <c r="B74" s="5">
        <v>0</v>
      </c>
      <c r="C74" s="5">
        <v>0</v>
      </c>
      <c r="D74" s="5">
        <f t="shared" si="2"/>
        <v>0</v>
      </c>
      <c r="E74" s="5">
        <v>0</v>
      </c>
      <c r="F74" s="5">
        <v>0</v>
      </c>
      <c r="G74" s="5">
        <f t="shared" si="3"/>
        <v>0</v>
      </c>
      <c r="H74" s="9">
        <v>9500</v>
      </c>
    </row>
    <row r="75" spans="1:8" x14ac:dyDescent="0.2">
      <c r="A75" s="19" t="s">
        <v>115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  <c r="H75" s="9">
        <v>9600</v>
      </c>
    </row>
    <row r="76" spans="1:8" x14ac:dyDescent="0.2">
      <c r="A76" s="20" t="s">
        <v>116</v>
      </c>
      <c r="B76" s="14">
        <v>0</v>
      </c>
      <c r="C76" s="14">
        <v>0</v>
      </c>
      <c r="D76" s="14">
        <f t="shared" si="2"/>
        <v>0</v>
      </c>
      <c r="E76" s="14">
        <v>0</v>
      </c>
      <c r="F76" s="14">
        <v>0</v>
      </c>
      <c r="G76" s="14">
        <f t="shared" si="3"/>
        <v>0</v>
      </c>
      <c r="H76" s="9">
        <v>9900</v>
      </c>
    </row>
    <row r="77" spans="1:8" x14ac:dyDescent="0.2">
      <c r="A77" s="10" t="s">
        <v>50</v>
      </c>
      <c r="B77" s="15">
        <f t="shared" ref="B77:G77" si="4">SUM(B5+B13+B23+B33+B43+B53+B57+B65+B69)</f>
        <v>58388415.720000006</v>
      </c>
      <c r="C77" s="15">
        <f t="shared" si="4"/>
        <v>30661817.82</v>
      </c>
      <c r="D77" s="15">
        <f t="shared" si="4"/>
        <v>89050233.540000007</v>
      </c>
      <c r="E77" s="15">
        <f t="shared" si="4"/>
        <v>44185912.669999994</v>
      </c>
      <c r="F77" s="15">
        <f t="shared" si="4"/>
        <v>43564018.919999994</v>
      </c>
      <c r="G77" s="15">
        <f t="shared" si="4"/>
        <v>44864320.870000005</v>
      </c>
    </row>
    <row r="79" spans="1:8" x14ac:dyDescent="0.2">
      <c r="A79" s="1" t="s">
        <v>120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8"/>
  <sheetViews>
    <sheetView showGridLines="0" zoomScaleNormal="100" workbookViewId="0">
      <selection activeCell="A18" sqref="A18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44" t="s">
        <v>130</v>
      </c>
      <c r="B1" s="40"/>
      <c r="C1" s="40"/>
      <c r="D1" s="40"/>
      <c r="E1" s="40"/>
      <c r="F1" s="40"/>
      <c r="G1" s="41"/>
    </row>
    <row r="2" spans="1:7" x14ac:dyDescent="0.2">
      <c r="A2" s="31"/>
      <c r="B2" s="28"/>
      <c r="C2" s="29"/>
      <c r="D2" s="26" t="s">
        <v>57</v>
      </c>
      <c r="E2" s="29"/>
      <c r="F2" s="30"/>
      <c r="G2" s="42" t="s">
        <v>56</v>
      </c>
    </row>
    <row r="3" spans="1:7" ht="24.95" customHeight="1" x14ac:dyDescent="0.2">
      <c r="A3" s="27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43"/>
    </row>
    <row r="4" spans="1:7" x14ac:dyDescent="0.2">
      <c r="A4" s="32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6" t="s">
        <v>0</v>
      </c>
      <c r="B6" s="5">
        <v>57979915.719999999</v>
      </c>
      <c r="C6" s="5">
        <v>15797261.85</v>
      </c>
      <c r="D6" s="5">
        <f>B6+C6</f>
        <v>73777177.569999993</v>
      </c>
      <c r="E6" s="5">
        <v>43167122.350000001</v>
      </c>
      <c r="F6" s="5">
        <v>43148428.600000001</v>
      </c>
      <c r="G6" s="5">
        <f>D6-E6</f>
        <v>30610055.219999991</v>
      </c>
    </row>
    <row r="7" spans="1:7" x14ac:dyDescent="0.2">
      <c r="A7" s="6"/>
      <c r="B7" s="5"/>
      <c r="C7" s="5"/>
      <c r="D7" s="5"/>
      <c r="E7" s="5"/>
      <c r="F7" s="5"/>
      <c r="G7" s="5"/>
    </row>
    <row r="8" spans="1:7" x14ac:dyDescent="0.2">
      <c r="A8" s="6" t="s">
        <v>1</v>
      </c>
      <c r="B8" s="5">
        <v>408500</v>
      </c>
      <c r="C8" s="5">
        <v>14864555.970000001</v>
      </c>
      <c r="D8" s="5">
        <f>B8+C8</f>
        <v>15273055.970000001</v>
      </c>
      <c r="E8" s="5">
        <v>1018790.32</v>
      </c>
      <c r="F8" s="5">
        <v>415590.32</v>
      </c>
      <c r="G8" s="5">
        <f>D8-E8</f>
        <v>14254265.65</v>
      </c>
    </row>
    <row r="9" spans="1:7" x14ac:dyDescent="0.2">
      <c r="A9" s="6"/>
      <c r="B9" s="5"/>
      <c r="C9" s="5"/>
      <c r="D9" s="5"/>
      <c r="E9" s="5"/>
      <c r="F9" s="5"/>
      <c r="G9" s="5"/>
    </row>
    <row r="10" spans="1:7" x14ac:dyDescent="0.2">
      <c r="A10" s="6" t="s">
        <v>2</v>
      </c>
      <c r="B10" s="5">
        <v>0</v>
      </c>
      <c r="C10" s="5">
        <v>0</v>
      </c>
      <c r="D10" s="5">
        <f>B10+C10</f>
        <v>0</v>
      </c>
      <c r="E10" s="5">
        <v>0</v>
      </c>
      <c r="F10" s="5">
        <v>0</v>
      </c>
      <c r="G10" s="5">
        <f>D10-E10</f>
        <v>0</v>
      </c>
    </row>
    <row r="11" spans="1:7" x14ac:dyDescent="0.2">
      <c r="A11" s="6"/>
      <c r="B11" s="5"/>
      <c r="C11" s="5"/>
      <c r="D11" s="5"/>
      <c r="E11" s="5"/>
      <c r="F11" s="5"/>
      <c r="G11" s="5"/>
    </row>
    <row r="12" spans="1:7" x14ac:dyDescent="0.2">
      <c r="A12" s="6" t="s">
        <v>39</v>
      </c>
      <c r="B12" s="5">
        <v>0</v>
      </c>
      <c r="C12" s="5">
        <v>0</v>
      </c>
      <c r="D12" s="5">
        <f>B12+C12</f>
        <v>0</v>
      </c>
      <c r="E12" s="5">
        <v>0</v>
      </c>
      <c r="F12" s="5">
        <v>0</v>
      </c>
      <c r="G12" s="5">
        <f>D12-E12</f>
        <v>0</v>
      </c>
    </row>
    <row r="13" spans="1:7" x14ac:dyDescent="0.2">
      <c r="A13" s="6"/>
      <c r="B13" s="5"/>
      <c r="C13" s="5"/>
      <c r="D13" s="5"/>
      <c r="E13" s="5"/>
      <c r="F13" s="5"/>
      <c r="G13" s="5"/>
    </row>
    <row r="14" spans="1:7" x14ac:dyDescent="0.2">
      <c r="A14" s="39" t="s">
        <v>36</v>
      </c>
      <c r="B14" s="5">
        <v>0</v>
      </c>
      <c r="C14" s="5">
        <v>0</v>
      </c>
      <c r="D14" s="5">
        <f>B14+C14</f>
        <v>0</v>
      </c>
      <c r="E14" s="5">
        <v>0</v>
      </c>
      <c r="F14" s="5">
        <v>0</v>
      </c>
      <c r="G14" s="5">
        <f>D14-E14</f>
        <v>0</v>
      </c>
    </row>
    <row r="15" spans="1:7" x14ac:dyDescent="0.2">
      <c r="A15" s="38"/>
      <c r="B15" s="14"/>
      <c r="C15" s="14"/>
      <c r="D15" s="14"/>
      <c r="E15" s="14"/>
      <c r="F15" s="14"/>
      <c r="G15" s="14"/>
    </row>
    <row r="16" spans="1:7" x14ac:dyDescent="0.2">
      <c r="A16" s="10" t="s">
        <v>50</v>
      </c>
      <c r="B16" s="15">
        <f t="shared" ref="B16:G16" si="0">SUM(B6+B8+B10+B12+B14)</f>
        <v>58388415.719999999</v>
      </c>
      <c r="C16" s="15">
        <f t="shared" si="0"/>
        <v>30661817.82</v>
      </c>
      <c r="D16" s="15">
        <f t="shared" si="0"/>
        <v>89050233.539999992</v>
      </c>
      <c r="E16" s="15">
        <f t="shared" si="0"/>
        <v>44185912.670000002</v>
      </c>
      <c r="F16" s="15">
        <f t="shared" si="0"/>
        <v>43564018.920000002</v>
      </c>
      <c r="G16" s="15">
        <f t="shared" si="0"/>
        <v>44864320.86999999</v>
      </c>
    </row>
    <row r="18" spans="1:1" x14ac:dyDescent="0.2">
      <c r="A18" s="1" t="s">
        <v>120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58"/>
  <sheetViews>
    <sheetView showGridLines="0" topLeftCell="A37" workbookViewId="0">
      <selection activeCell="A18" sqref="A18:J18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45" t="s">
        <v>143</v>
      </c>
      <c r="B1" s="46"/>
      <c r="C1" s="46"/>
      <c r="D1" s="46"/>
      <c r="E1" s="46"/>
      <c r="F1" s="46"/>
      <c r="G1" s="47"/>
    </row>
    <row r="2" spans="1:7" ht="12.6" customHeight="1" x14ac:dyDescent="0.2">
      <c r="A2" s="36"/>
      <c r="B2" s="35"/>
      <c r="C2" s="35"/>
      <c r="D2" s="35"/>
      <c r="E2" s="35"/>
      <c r="F2" s="35"/>
      <c r="G2" s="37"/>
    </row>
    <row r="3" spans="1:7" x14ac:dyDescent="0.2">
      <c r="A3" s="31"/>
      <c r="B3" s="28"/>
      <c r="C3" s="29"/>
      <c r="D3" s="26" t="s">
        <v>57</v>
      </c>
      <c r="E3" s="29"/>
      <c r="F3" s="30"/>
      <c r="G3" s="42" t="s">
        <v>56</v>
      </c>
    </row>
    <row r="4" spans="1:7" ht="24.95" customHeight="1" x14ac:dyDescent="0.2">
      <c r="A4" s="27" t="s">
        <v>51</v>
      </c>
      <c r="B4" s="2" t="s">
        <v>52</v>
      </c>
      <c r="C4" s="2" t="s">
        <v>117</v>
      </c>
      <c r="D4" s="2" t="s">
        <v>53</v>
      </c>
      <c r="E4" s="2" t="s">
        <v>54</v>
      </c>
      <c r="F4" s="2" t="s">
        <v>55</v>
      </c>
      <c r="G4" s="43"/>
    </row>
    <row r="5" spans="1:7" x14ac:dyDescent="0.2">
      <c r="A5" s="32"/>
      <c r="B5" s="3">
        <v>1</v>
      </c>
      <c r="C5" s="3">
        <v>2</v>
      </c>
      <c r="D5" s="3" t="s">
        <v>118</v>
      </c>
      <c r="E5" s="3">
        <v>4</v>
      </c>
      <c r="F5" s="3">
        <v>5</v>
      </c>
      <c r="G5" s="3" t="s">
        <v>119</v>
      </c>
    </row>
    <row r="6" spans="1:7" x14ac:dyDescent="0.2">
      <c r="A6" s="21"/>
      <c r="B6" s="7"/>
      <c r="C6" s="7"/>
      <c r="D6" s="7"/>
      <c r="E6" s="7"/>
      <c r="F6" s="7"/>
      <c r="G6" s="7"/>
    </row>
    <row r="7" spans="1:7" x14ac:dyDescent="0.2">
      <c r="A7" s="22" t="s">
        <v>131</v>
      </c>
      <c r="B7" s="5">
        <v>2529477.59</v>
      </c>
      <c r="C7" s="5">
        <v>349464.78</v>
      </c>
      <c r="D7" s="5">
        <f>B7+C7</f>
        <v>2878942.37</v>
      </c>
      <c r="E7" s="5">
        <v>1215542.52</v>
      </c>
      <c r="F7" s="5">
        <v>1215542.52</v>
      </c>
      <c r="G7" s="5">
        <f>D7-E7</f>
        <v>1663399.85</v>
      </c>
    </row>
    <row r="8" spans="1:7" x14ac:dyDescent="0.2">
      <c r="A8" s="22" t="s">
        <v>132</v>
      </c>
      <c r="B8" s="5">
        <v>4032181.57</v>
      </c>
      <c r="C8" s="5">
        <v>743612.38</v>
      </c>
      <c r="D8" s="5">
        <f t="shared" ref="D8:D13" si="0">B8+C8</f>
        <v>4775793.95</v>
      </c>
      <c r="E8" s="5">
        <v>2735897.43</v>
      </c>
      <c r="F8" s="5">
        <v>2726483.68</v>
      </c>
      <c r="G8" s="5">
        <f t="shared" ref="G8:G13" si="1">D8-E8</f>
        <v>2039896.52</v>
      </c>
    </row>
    <row r="9" spans="1:7" x14ac:dyDescent="0.2">
      <c r="A9" s="22" t="s">
        <v>133</v>
      </c>
      <c r="B9" s="5">
        <v>567887.74</v>
      </c>
      <c r="C9" s="5">
        <v>0</v>
      </c>
      <c r="D9" s="5">
        <f t="shared" si="0"/>
        <v>567887.74</v>
      </c>
      <c r="E9" s="5">
        <v>393405.4</v>
      </c>
      <c r="F9" s="5">
        <v>393405.4</v>
      </c>
      <c r="G9" s="5">
        <f t="shared" si="1"/>
        <v>174482.33999999997</v>
      </c>
    </row>
    <row r="10" spans="1:7" x14ac:dyDescent="0.2">
      <c r="A10" s="22" t="s">
        <v>134</v>
      </c>
      <c r="B10" s="5">
        <v>43300</v>
      </c>
      <c r="C10" s="5">
        <v>0</v>
      </c>
      <c r="D10" s="5">
        <f t="shared" si="0"/>
        <v>43300</v>
      </c>
      <c r="E10" s="5">
        <v>0</v>
      </c>
      <c r="F10" s="5">
        <v>0</v>
      </c>
      <c r="G10" s="5">
        <f t="shared" si="1"/>
        <v>43300</v>
      </c>
    </row>
    <row r="11" spans="1:7" x14ac:dyDescent="0.2">
      <c r="A11" s="22" t="s">
        <v>135</v>
      </c>
      <c r="B11" s="5">
        <v>15212237.619999999</v>
      </c>
      <c r="C11" s="5">
        <v>2921237.1</v>
      </c>
      <c r="D11" s="5">
        <f t="shared" si="0"/>
        <v>18133474.719999999</v>
      </c>
      <c r="E11" s="5">
        <v>9664182.0199999996</v>
      </c>
      <c r="F11" s="5">
        <v>9664182.0199999996</v>
      </c>
      <c r="G11" s="5">
        <f t="shared" si="1"/>
        <v>8469292.6999999993</v>
      </c>
    </row>
    <row r="12" spans="1:7" x14ac:dyDescent="0.2">
      <c r="A12" s="22" t="s">
        <v>136</v>
      </c>
      <c r="B12" s="5">
        <v>260265</v>
      </c>
      <c r="C12" s="5">
        <v>0</v>
      </c>
      <c r="D12" s="5">
        <f t="shared" si="0"/>
        <v>260265</v>
      </c>
      <c r="E12" s="5">
        <v>141679.45000000001</v>
      </c>
      <c r="F12" s="5">
        <v>141679.45000000001</v>
      </c>
      <c r="G12" s="5">
        <f t="shared" si="1"/>
        <v>118585.54999999999</v>
      </c>
    </row>
    <row r="13" spans="1:7" x14ac:dyDescent="0.2">
      <c r="A13" s="22" t="s">
        <v>137</v>
      </c>
      <c r="B13" s="5">
        <v>1142365.1200000001</v>
      </c>
      <c r="C13" s="5">
        <v>1652613.62</v>
      </c>
      <c r="D13" s="5">
        <f t="shared" si="0"/>
        <v>2794978.74</v>
      </c>
      <c r="E13" s="5">
        <v>640585.72</v>
      </c>
      <c r="F13" s="5">
        <v>640585.72</v>
      </c>
      <c r="G13" s="5">
        <f t="shared" si="1"/>
        <v>2154393.0200000005</v>
      </c>
    </row>
    <row r="14" spans="1:7" x14ac:dyDescent="0.2">
      <c r="A14" s="22" t="s">
        <v>138</v>
      </c>
      <c r="B14" s="5">
        <v>33055254.510000002</v>
      </c>
      <c r="C14" s="5">
        <v>24948319.379999999</v>
      </c>
      <c r="D14" s="5">
        <f t="shared" ref="D14" si="2">B14+C14</f>
        <v>58003573.890000001</v>
      </c>
      <c r="E14" s="5">
        <v>28596740.73</v>
      </c>
      <c r="F14" s="5">
        <v>27984260.73</v>
      </c>
      <c r="G14" s="5">
        <f t="shared" ref="G14" si="3">D14-E14</f>
        <v>29406833.16</v>
      </c>
    </row>
    <row r="15" spans="1:7" x14ac:dyDescent="0.2">
      <c r="A15" s="22" t="s">
        <v>139</v>
      </c>
      <c r="B15" s="5">
        <v>570306.38</v>
      </c>
      <c r="C15" s="5">
        <v>0</v>
      </c>
      <c r="D15" s="5">
        <f t="shared" ref="D15" si="4">B15+C15</f>
        <v>570306.38</v>
      </c>
      <c r="E15" s="5">
        <v>325763.67</v>
      </c>
      <c r="F15" s="5">
        <v>325763.67</v>
      </c>
      <c r="G15" s="5">
        <f t="shared" ref="G15" si="5">D15-E15</f>
        <v>244542.71000000002</v>
      </c>
    </row>
    <row r="16" spans="1:7" x14ac:dyDescent="0.2">
      <c r="A16" s="22" t="s">
        <v>140</v>
      </c>
      <c r="B16" s="5">
        <v>545176.69999999995</v>
      </c>
      <c r="C16" s="5">
        <v>0</v>
      </c>
      <c r="D16" s="5">
        <f t="shared" ref="D16" si="6">B16+C16</f>
        <v>545176.69999999995</v>
      </c>
      <c r="E16" s="5">
        <v>167503.76999999999</v>
      </c>
      <c r="F16" s="5">
        <v>167503.76999999999</v>
      </c>
      <c r="G16" s="5">
        <f t="shared" ref="G16" si="7">D16-E16</f>
        <v>377672.92999999993</v>
      </c>
    </row>
    <row r="17" spans="1:7" x14ac:dyDescent="0.2">
      <c r="A17" s="22" t="s">
        <v>141</v>
      </c>
      <c r="B17" s="5">
        <v>12000</v>
      </c>
      <c r="C17" s="5">
        <v>0</v>
      </c>
      <c r="D17" s="5">
        <f t="shared" ref="D17" si="8">B17+C17</f>
        <v>12000</v>
      </c>
      <c r="E17" s="5">
        <v>0</v>
      </c>
      <c r="F17" s="5">
        <v>0</v>
      </c>
      <c r="G17" s="5">
        <f t="shared" ref="G17" si="9">D17-E17</f>
        <v>12000</v>
      </c>
    </row>
    <row r="18" spans="1:7" x14ac:dyDescent="0.2">
      <c r="A18" s="22" t="s">
        <v>142</v>
      </c>
      <c r="B18" s="5">
        <v>417963.49</v>
      </c>
      <c r="C18" s="5">
        <v>46570.559999999998</v>
      </c>
      <c r="D18" s="5">
        <f t="shared" ref="D18" si="10">B18+C18</f>
        <v>464534.05</v>
      </c>
      <c r="E18" s="5">
        <v>304611.96000000002</v>
      </c>
      <c r="F18" s="5">
        <v>304611.96000000002</v>
      </c>
      <c r="G18" s="5">
        <f t="shared" ref="G18" si="11">D18-E18</f>
        <v>159922.08999999997</v>
      </c>
    </row>
    <row r="19" spans="1:7" x14ac:dyDescent="0.2">
      <c r="A19" s="22"/>
      <c r="B19" s="5"/>
      <c r="C19" s="5"/>
      <c r="D19" s="5"/>
      <c r="E19" s="5"/>
      <c r="F19" s="5"/>
      <c r="G19" s="5"/>
    </row>
    <row r="20" spans="1:7" x14ac:dyDescent="0.2">
      <c r="A20" s="11" t="s">
        <v>50</v>
      </c>
      <c r="B20" s="16">
        <f t="shared" ref="B20:G20" si="12">SUM(B7:B19)</f>
        <v>58388415.720000014</v>
      </c>
      <c r="C20" s="16">
        <f t="shared" si="12"/>
        <v>30661817.819999997</v>
      </c>
      <c r="D20" s="16">
        <f t="shared" si="12"/>
        <v>89050233.539999992</v>
      </c>
      <c r="E20" s="16">
        <f t="shared" si="12"/>
        <v>44185912.670000009</v>
      </c>
      <c r="F20" s="16">
        <f t="shared" si="12"/>
        <v>43564018.920000009</v>
      </c>
      <c r="G20" s="16">
        <f t="shared" si="12"/>
        <v>44864320.870000005</v>
      </c>
    </row>
    <row r="23" spans="1:7" ht="45" customHeight="1" x14ac:dyDescent="0.2">
      <c r="A23" s="45" t="s">
        <v>144</v>
      </c>
      <c r="B23" s="46"/>
      <c r="C23" s="46"/>
      <c r="D23" s="46"/>
      <c r="E23" s="46"/>
      <c r="F23" s="46"/>
      <c r="G23" s="47"/>
    </row>
    <row r="24" spans="1:7" ht="15" customHeight="1" x14ac:dyDescent="0.2">
      <c r="A24" s="36"/>
      <c r="B24" s="35"/>
      <c r="C24" s="35"/>
      <c r="D24" s="35"/>
      <c r="E24" s="35"/>
      <c r="F24" s="35"/>
      <c r="G24" s="37"/>
    </row>
    <row r="25" spans="1:7" x14ac:dyDescent="0.2">
      <c r="A25" s="31"/>
      <c r="B25" s="28"/>
      <c r="C25" s="29"/>
      <c r="D25" s="26" t="s">
        <v>57</v>
      </c>
      <c r="E25" s="29"/>
      <c r="F25" s="30"/>
      <c r="G25" s="42" t="s">
        <v>56</v>
      </c>
    </row>
    <row r="26" spans="1:7" ht="22.5" x14ac:dyDescent="0.2">
      <c r="A26" s="27" t="s">
        <v>51</v>
      </c>
      <c r="B26" s="2" t="s">
        <v>52</v>
      </c>
      <c r="C26" s="2" t="s">
        <v>117</v>
      </c>
      <c r="D26" s="2" t="s">
        <v>53</v>
      </c>
      <c r="E26" s="2" t="s">
        <v>54</v>
      </c>
      <c r="F26" s="2" t="s">
        <v>55</v>
      </c>
      <c r="G26" s="43"/>
    </row>
    <row r="27" spans="1:7" x14ac:dyDescent="0.2">
      <c r="A27" s="32"/>
      <c r="B27" s="3">
        <v>1</v>
      </c>
      <c r="C27" s="3">
        <v>2</v>
      </c>
      <c r="D27" s="3" t="s">
        <v>118</v>
      </c>
      <c r="E27" s="3">
        <v>4</v>
      </c>
      <c r="F27" s="3">
        <v>5</v>
      </c>
      <c r="G27" s="3" t="s">
        <v>119</v>
      </c>
    </row>
    <row r="28" spans="1:7" x14ac:dyDescent="0.2">
      <c r="A28" s="33"/>
      <c r="B28" s="34"/>
      <c r="C28" s="34"/>
      <c r="D28" s="34"/>
      <c r="E28" s="34"/>
      <c r="F28" s="34"/>
      <c r="G28" s="34"/>
    </row>
    <row r="29" spans="1:7" x14ac:dyDescent="0.2">
      <c r="A29" s="23" t="s">
        <v>8</v>
      </c>
      <c r="B29" s="5">
        <v>0</v>
      </c>
      <c r="C29" s="5">
        <v>0</v>
      </c>
      <c r="D29" s="5">
        <f>B29+C29</f>
        <v>0</v>
      </c>
      <c r="E29" s="5">
        <v>0</v>
      </c>
      <c r="F29" s="5">
        <v>0</v>
      </c>
      <c r="G29" s="5">
        <f>D29-E29</f>
        <v>0</v>
      </c>
    </row>
    <row r="30" spans="1:7" x14ac:dyDescent="0.2">
      <c r="A30" s="23" t="s">
        <v>9</v>
      </c>
      <c r="B30" s="5">
        <v>0</v>
      </c>
      <c r="C30" s="5">
        <v>0</v>
      </c>
      <c r="D30" s="5">
        <f t="shared" ref="D30:D32" si="13">B30+C30</f>
        <v>0</v>
      </c>
      <c r="E30" s="5">
        <v>0</v>
      </c>
      <c r="F30" s="5">
        <v>0</v>
      </c>
      <c r="G30" s="5">
        <f t="shared" ref="G30:G32" si="14">D30-E30</f>
        <v>0</v>
      </c>
    </row>
    <row r="31" spans="1:7" x14ac:dyDescent="0.2">
      <c r="A31" s="23" t="s">
        <v>10</v>
      </c>
      <c r="B31" s="5">
        <v>0</v>
      </c>
      <c r="C31" s="5">
        <v>0</v>
      </c>
      <c r="D31" s="5">
        <f t="shared" si="13"/>
        <v>0</v>
      </c>
      <c r="E31" s="5">
        <v>0</v>
      </c>
      <c r="F31" s="5">
        <v>0</v>
      </c>
      <c r="G31" s="5">
        <f t="shared" si="14"/>
        <v>0</v>
      </c>
    </row>
    <row r="32" spans="1:7" x14ac:dyDescent="0.2">
      <c r="A32" s="23" t="s">
        <v>121</v>
      </c>
      <c r="B32" s="5">
        <v>0</v>
      </c>
      <c r="C32" s="5">
        <v>0</v>
      </c>
      <c r="D32" s="5">
        <f t="shared" si="13"/>
        <v>0</v>
      </c>
      <c r="E32" s="5">
        <v>0</v>
      </c>
      <c r="F32" s="5">
        <v>0</v>
      </c>
      <c r="G32" s="5">
        <f t="shared" si="14"/>
        <v>0</v>
      </c>
    </row>
    <row r="33" spans="1:7" x14ac:dyDescent="0.2">
      <c r="A33" s="23"/>
      <c r="B33" s="5"/>
      <c r="C33" s="5"/>
      <c r="D33" s="5"/>
      <c r="E33" s="5"/>
      <c r="F33" s="5"/>
      <c r="G33" s="5"/>
    </row>
    <row r="34" spans="1:7" x14ac:dyDescent="0.2">
      <c r="A34" s="11" t="s">
        <v>50</v>
      </c>
      <c r="B34" s="16">
        <f t="shared" ref="B34:G34" si="15">SUM(B29:B32)</f>
        <v>0</v>
      </c>
      <c r="C34" s="16">
        <f t="shared" si="15"/>
        <v>0</v>
      </c>
      <c r="D34" s="16">
        <f t="shared" si="15"/>
        <v>0</v>
      </c>
      <c r="E34" s="16">
        <f t="shared" si="15"/>
        <v>0</v>
      </c>
      <c r="F34" s="16">
        <f t="shared" si="15"/>
        <v>0</v>
      </c>
      <c r="G34" s="16">
        <f t="shared" si="15"/>
        <v>0</v>
      </c>
    </row>
    <row r="37" spans="1:7" ht="45" customHeight="1" x14ac:dyDescent="0.2">
      <c r="A37" s="44" t="s">
        <v>145</v>
      </c>
      <c r="B37" s="40"/>
      <c r="C37" s="40"/>
      <c r="D37" s="40"/>
      <c r="E37" s="40"/>
      <c r="F37" s="40"/>
      <c r="G37" s="41"/>
    </row>
    <row r="38" spans="1:7" x14ac:dyDescent="0.2">
      <c r="A38" s="31"/>
      <c r="B38" s="28"/>
      <c r="C38" s="29"/>
      <c r="D38" s="26" t="s">
        <v>57</v>
      </c>
      <c r="E38" s="29"/>
      <c r="F38" s="30"/>
      <c r="G38" s="42" t="s">
        <v>56</v>
      </c>
    </row>
    <row r="39" spans="1:7" ht="22.5" x14ac:dyDescent="0.2">
      <c r="A39" s="27" t="s">
        <v>51</v>
      </c>
      <c r="B39" s="2" t="s">
        <v>52</v>
      </c>
      <c r="C39" s="2" t="s">
        <v>117</v>
      </c>
      <c r="D39" s="2" t="s">
        <v>53</v>
      </c>
      <c r="E39" s="2" t="s">
        <v>54</v>
      </c>
      <c r="F39" s="2" t="s">
        <v>55</v>
      </c>
      <c r="G39" s="43"/>
    </row>
    <row r="40" spans="1:7" x14ac:dyDescent="0.2">
      <c r="A40" s="32"/>
      <c r="B40" s="3">
        <v>1</v>
      </c>
      <c r="C40" s="3">
        <v>2</v>
      </c>
      <c r="D40" s="3" t="s">
        <v>118</v>
      </c>
      <c r="E40" s="3">
        <v>4</v>
      </c>
      <c r="F40" s="3">
        <v>5</v>
      </c>
      <c r="G40" s="3" t="s">
        <v>119</v>
      </c>
    </row>
    <row r="41" spans="1:7" x14ac:dyDescent="0.2">
      <c r="A41" s="33"/>
      <c r="B41" s="34"/>
      <c r="C41" s="34"/>
      <c r="D41" s="34"/>
      <c r="E41" s="34"/>
      <c r="F41" s="34"/>
      <c r="G41" s="34"/>
    </row>
    <row r="42" spans="1:7" x14ac:dyDescent="0.2">
      <c r="A42" s="24" t="s">
        <v>12</v>
      </c>
      <c r="B42" s="5">
        <v>58388415.719999999</v>
      </c>
      <c r="C42" s="5">
        <v>30661817.82</v>
      </c>
      <c r="D42" s="5">
        <f t="shared" ref="D42:D54" si="16">B42+C42</f>
        <v>89050233.539999992</v>
      </c>
      <c r="E42" s="5">
        <v>44185912.670000002</v>
      </c>
      <c r="F42" s="5">
        <v>43564018.920000002</v>
      </c>
      <c r="G42" s="5">
        <f t="shared" ref="G42:G54" si="17">D42-E42</f>
        <v>44864320.86999999</v>
      </c>
    </row>
    <row r="43" spans="1:7" x14ac:dyDescent="0.2">
      <c r="A43" s="24"/>
      <c r="B43" s="5"/>
      <c r="C43" s="5"/>
      <c r="D43" s="5"/>
      <c r="E43" s="5"/>
      <c r="F43" s="5"/>
      <c r="G43" s="5"/>
    </row>
    <row r="44" spans="1:7" x14ac:dyDescent="0.2">
      <c r="A44" s="24" t="s">
        <v>11</v>
      </c>
      <c r="B44" s="5">
        <v>0</v>
      </c>
      <c r="C44" s="5">
        <v>0</v>
      </c>
      <c r="D44" s="5">
        <f t="shared" si="16"/>
        <v>0</v>
      </c>
      <c r="E44" s="5">
        <v>0</v>
      </c>
      <c r="F44" s="5">
        <v>0</v>
      </c>
      <c r="G44" s="5">
        <f t="shared" si="17"/>
        <v>0</v>
      </c>
    </row>
    <row r="45" spans="1:7" x14ac:dyDescent="0.2">
      <c r="A45" s="24"/>
      <c r="B45" s="5"/>
      <c r="C45" s="5"/>
      <c r="D45" s="5"/>
      <c r="E45" s="5"/>
      <c r="F45" s="5"/>
      <c r="G45" s="5"/>
    </row>
    <row r="46" spans="1:7" x14ac:dyDescent="0.2">
      <c r="A46" s="24" t="s">
        <v>13</v>
      </c>
      <c r="B46" s="5">
        <v>0</v>
      </c>
      <c r="C46" s="5">
        <v>0</v>
      </c>
      <c r="D46" s="5">
        <f t="shared" si="16"/>
        <v>0</v>
      </c>
      <c r="E46" s="5">
        <v>0</v>
      </c>
      <c r="F46" s="5">
        <v>0</v>
      </c>
      <c r="G46" s="5">
        <f t="shared" si="17"/>
        <v>0</v>
      </c>
    </row>
    <row r="47" spans="1:7" x14ac:dyDescent="0.2">
      <c r="A47" s="24"/>
      <c r="B47" s="5"/>
      <c r="C47" s="5"/>
      <c r="D47" s="5"/>
      <c r="E47" s="5"/>
      <c r="F47" s="5"/>
      <c r="G47" s="5"/>
    </row>
    <row r="48" spans="1:7" x14ac:dyDescent="0.2">
      <c r="A48" s="24" t="s">
        <v>25</v>
      </c>
      <c r="B48" s="5">
        <v>0</v>
      </c>
      <c r="C48" s="5">
        <v>0</v>
      </c>
      <c r="D48" s="5">
        <f t="shared" si="16"/>
        <v>0</v>
      </c>
      <c r="E48" s="5">
        <v>0</v>
      </c>
      <c r="F48" s="5">
        <v>0</v>
      </c>
      <c r="G48" s="5">
        <f t="shared" si="17"/>
        <v>0</v>
      </c>
    </row>
    <row r="49" spans="1:7" x14ac:dyDescent="0.2">
      <c r="A49" s="24"/>
      <c r="B49" s="5"/>
      <c r="C49" s="5"/>
      <c r="D49" s="5"/>
      <c r="E49" s="5"/>
      <c r="F49" s="5"/>
      <c r="G49" s="5"/>
    </row>
    <row r="50" spans="1:7" ht="22.5" x14ac:dyDescent="0.2">
      <c r="A50" s="24" t="s">
        <v>26</v>
      </c>
      <c r="B50" s="5">
        <v>0</v>
      </c>
      <c r="C50" s="5">
        <v>0</v>
      </c>
      <c r="D50" s="5">
        <f t="shared" si="16"/>
        <v>0</v>
      </c>
      <c r="E50" s="5">
        <v>0</v>
      </c>
      <c r="F50" s="5">
        <v>0</v>
      </c>
      <c r="G50" s="5">
        <f t="shared" si="17"/>
        <v>0</v>
      </c>
    </row>
    <row r="51" spans="1:7" x14ac:dyDescent="0.2">
      <c r="A51" s="24"/>
      <c r="B51" s="5"/>
      <c r="C51" s="5"/>
      <c r="D51" s="5"/>
      <c r="E51" s="5"/>
      <c r="F51" s="5"/>
      <c r="G51" s="5"/>
    </row>
    <row r="52" spans="1:7" x14ac:dyDescent="0.2">
      <c r="A52" s="24" t="s">
        <v>128</v>
      </c>
      <c r="B52" s="5">
        <v>0</v>
      </c>
      <c r="C52" s="5">
        <v>0</v>
      </c>
      <c r="D52" s="5">
        <f t="shared" si="16"/>
        <v>0</v>
      </c>
      <c r="E52" s="5">
        <v>0</v>
      </c>
      <c r="F52" s="5">
        <v>0</v>
      </c>
      <c r="G52" s="5">
        <f t="shared" si="17"/>
        <v>0</v>
      </c>
    </row>
    <row r="53" spans="1:7" x14ac:dyDescent="0.2">
      <c r="A53" s="24"/>
      <c r="B53" s="5"/>
      <c r="C53" s="5"/>
      <c r="D53" s="5"/>
      <c r="E53" s="5"/>
      <c r="F53" s="5"/>
      <c r="G53" s="5"/>
    </row>
    <row r="54" spans="1:7" x14ac:dyDescent="0.2">
      <c r="A54" s="24" t="s">
        <v>14</v>
      </c>
      <c r="B54" s="5">
        <v>0</v>
      </c>
      <c r="C54" s="5">
        <v>0</v>
      </c>
      <c r="D54" s="5">
        <f t="shared" si="16"/>
        <v>0</v>
      </c>
      <c r="E54" s="5">
        <v>0</v>
      </c>
      <c r="F54" s="5">
        <v>0</v>
      </c>
      <c r="G54" s="5">
        <f t="shared" si="17"/>
        <v>0</v>
      </c>
    </row>
    <row r="55" spans="1:7" x14ac:dyDescent="0.2">
      <c r="A55" s="24"/>
      <c r="B55" s="5"/>
      <c r="C55" s="5"/>
      <c r="D55" s="5"/>
      <c r="E55" s="5"/>
      <c r="F55" s="5"/>
      <c r="G55" s="5"/>
    </row>
    <row r="56" spans="1:7" x14ac:dyDescent="0.2">
      <c r="A56" s="11" t="s">
        <v>50</v>
      </c>
      <c r="B56" s="16">
        <f t="shared" ref="B56:G56" si="18">SUM(B42:B54)</f>
        <v>58388415.719999999</v>
      </c>
      <c r="C56" s="16">
        <f t="shared" si="18"/>
        <v>30661817.82</v>
      </c>
      <c r="D56" s="16">
        <f t="shared" si="18"/>
        <v>89050233.539999992</v>
      </c>
      <c r="E56" s="16">
        <f t="shared" si="18"/>
        <v>44185912.670000002</v>
      </c>
      <c r="F56" s="16">
        <f t="shared" si="18"/>
        <v>43564018.920000002</v>
      </c>
      <c r="G56" s="16">
        <f t="shared" si="18"/>
        <v>44864320.86999999</v>
      </c>
    </row>
    <row r="58" spans="1:7" x14ac:dyDescent="0.2">
      <c r="A58" s="1" t="s">
        <v>120</v>
      </c>
    </row>
  </sheetData>
  <sheetProtection formatCells="0" formatColumns="0" formatRows="0" insertRows="0" deleteRows="0" autoFilter="0"/>
  <mergeCells count="6">
    <mergeCell ref="G3:G4"/>
    <mergeCell ref="A1:G1"/>
    <mergeCell ref="A23:G23"/>
    <mergeCell ref="G38:G39"/>
    <mergeCell ref="G25:G26"/>
    <mergeCell ref="A37:G37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4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44" t="s">
        <v>146</v>
      </c>
      <c r="B1" s="40"/>
      <c r="C1" s="40"/>
      <c r="D1" s="40"/>
      <c r="E1" s="40"/>
      <c r="F1" s="40"/>
      <c r="G1" s="41"/>
    </row>
    <row r="2" spans="1:7" x14ac:dyDescent="0.2">
      <c r="A2" s="31"/>
      <c r="B2" s="28"/>
      <c r="C2" s="29"/>
      <c r="D2" s="26" t="s">
        <v>57</v>
      </c>
      <c r="E2" s="29"/>
      <c r="F2" s="30"/>
      <c r="G2" s="42" t="s">
        <v>56</v>
      </c>
    </row>
    <row r="3" spans="1:7" ht="24.95" customHeight="1" x14ac:dyDescent="0.2">
      <c r="A3" s="27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43"/>
    </row>
    <row r="4" spans="1:7" x14ac:dyDescent="0.2">
      <c r="A4" s="32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8" t="s">
        <v>15</v>
      </c>
      <c r="B6" s="13">
        <f t="shared" ref="B6:G6" si="0">SUM(B7:B14)</f>
        <v>417963.49</v>
      </c>
      <c r="C6" s="13">
        <f t="shared" si="0"/>
        <v>46570.559999999998</v>
      </c>
      <c r="D6" s="13">
        <f t="shared" si="0"/>
        <v>464534.05</v>
      </c>
      <c r="E6" s="13">
        <f t="shared" si="0"/>
        <v>304611.96000000002</v>
      </c>
      <c r="F6" s="13">
        <f t="shared" si="0"/>
        <v>304611.96000000002</v>
      </c>
      <c r="G6" s="13">
        <f t="shared" si="0"/>
        <v>159922.08999999997</v>
      </c>
    </row>
    <row r="7" spans="1:7" x14ac:dyDescent="0.2">
      <c r="A7" s="25" t="s">
        <v>40</v>
      </c>
      <c r="B7" s="5">
        <v>0</v>
      </c>
      <c r="C7" s="5">
        <v>0</v>
      </c>
      <c r="D7" s="5">
        <f>B7+C7</f>
        <v>0</v>
      </c>
      <c r="E7" s="5">
        <v>0</v>
      </c>
      <c r="F7" s="5">
        <v>0</v>
      </c>
      <c r="G7" s="5">
        <f>D7-E7</f>
        <v>0</v>
      </c>
    </row>
    <row r="8" spans="1:7" x14ac:dyDescent="0.2">
      <c r="A8" s="25" t="s">
        <v>16</v>
      </c>
      <c r="B8" s="5">
        <v>0</v>
      </c>
      <c r="C8" s="5">
        <v>0</v>
      </c>
      <c r="D8" s="5">
        <f t="shared" ref="D8:D14" si="1">B8+C8</f>
        <v>0</v>
      </c>
      <c r="E8" s="5">
        <v>0</v>
      </c>
      <c r="F8" s="5">
        <v>0</v>
      </c>
      <c r="G8" s="5">
        <f t="shared" ref="G8:G14" si="2">D8-E8</f>
        <v>0</v>
      </c>
    </row>
    <row r="9" spans="1:7" x14ac:dyDescent="0.2">
      <c r="A9" s="25" t="s">
        <v>122</v>
      </c>
      <c r="B9" s="5">
        <v>417963.49</v>
      </c>
      <c r="C9" s="5">
        <v>46570.559999999998</v>
      </c>
      <c r="D9" s="5">
        <f t="shared" si="1"/>
        <v>464534.05</v>
      </c>
      <c r="E9" s="5">
        <v>304611.96000000002</v>
      </c>
      <c r="F9" s="5">
        <v>304611.96000000002</v>
      </c>
      <c r="G9" s="5">
        <f t="shared" si="2"/>
        <v>159922.08999999997</v>
      </c>
    </row>
    <row r="10" spans="1:7" x14ac:dyDescent="0.2">
      <c r="A10" s="25" t="s">
        <v>3</v>
      </c>
      <c r="B10" s="5">
        <v>0</v>
      </c>
      <c r="C10" s="5">
        <v>0</v>
      </c>
      <c r="D10" s="5">
        <f t="shared" si="1"/>
        <v>0</v>
      </c>
      <c r="E10" s="5">
        <v>0</v>
      </c>
      <c r="F10" s="5">
        <v>0</v>
      </c>
      <c r="G10" s="5">
        <f t="shared" si="2"/>
        <v>0</v>
      </c>
    </row>
    <row r="11" spans="1:7" x14ac:dyDescent="0.2">
      <c r="A11" s="25" t="s">
        <v>22</v>
      </c>
      <c r="B11" s="5">
        <v>0</v>
      </c>
      <c r="C11" s="5">
        <v>0</v>
      </c>
      <c r="D11" s="5">
        <f t="shared" si="1"/>
        <v>0</v>
      </c>
      <c r="E11" s="5">
        <v>0</v>
      </c>
      <c r="F11" s="5">
        <v>0</v>
      </c>
      <c r="G11" s="5">
        <f t="shared" si="2"/>
        <v>0</v>
      </c>
    </row>
    <row r="12" spans="1:7" x14ac:dyDescent="0.2">
      <c r="A12" s="25" t="s">
        <v>17</v>
      </c>
      <c r="B12" s="5">
        <v>0</v>
      </c>
      <c r="C12" s="5">
        <v>0</v>
      </c>
      <c r="D12" s="5">
        <f t="shared" si="1"/>
        <v>0</v>
      </c>
      <c r="E12" s="5">
        <v>0</v>
      </c>
      <c r="F12" s="5">
        <v>0</v>
      </c>
      <c r="G12" s="5">
        <f t="shared" si="2"/>
        <v>0</v>
      </c>
    </row>
    <row r="13" spans="1:7" x14ac:dyDescent="0.2">
      <c r="A13" s="25" t="s">
        <v>41</v>
      </c>
      <c r="B13" s="5">
        <v>0</v>
      </c>
      <c r="C13" s="5">
        <v>0</v>
      </c>
      <c r="D13" s="5">
        <f t="shared" si="1"/>
        <v>0</v>
      </c>
      <c r="E13" s="5">
        <v>0</v>
      </c>
      <c r="F13" s="5">
        <v>0</v>
      </c>
      <c r="G13" s="5">
        <f t="shared" si="2"/>
        <v>0</v>
      </c>
    </row>
    <row r="14" spans="1:7" x14ac:dyDescent="0.2">
      <c r="A14" s="25" t="s">
        <v>18</v>
      </c>
      <c r="B14" s="5">
        <v>0</v>
      </c>
      <c r="C14" s="5">
        <v>0</v>
      </c>
      <c r="D14" s="5">
        <f t="shared" si="1"/>
        <v>0</v>
      </c>
      <c r="E14" s="5">
        <v>0</v>
      </c>
      <c r="F14" s="5">
        <v>0</v>
      </c>
      <c r="G14" s="5">
        <f t="shared" si="2"/>
        <v>0</v>
      </c>
    </row>
    <row r="15" spans="1:7" x14ac:dyDescent="0.2">
      <c r="A15" s="25"/>
      <c r="B15" s="5"/>
      <c r="C15" s="5"/>
      <c r="D15" s="5"/>
      <c r="E15" s="5"/>
      <c r="F15" s="5"/>
      <c r="G15" s="5"/>
    </row>
    <row r="16" spans="1:7" x14ac:dyDescent="0.2">
      <c r="A16" s="8" t="s">
        <v>19</v>
      </c>
      <c r="B16" s="13">
        <f t="shared" ref="B16:G16" si="3">SUM(B17:B23)</f>
        <v>57970452.229999997</v>
      </c>
      <c r="C16" s="13">
        <f t="shared" si="3"/>
        <v>30615247.260000002</v>
      </c>
      <c r="D16" s="13">
        <f t="shared" si="3"/>
        <v>88585699.489999995</v>
      </c>
      <c r="E16" s="13">
        <f t="shared" si="3"/>
        <v>43881300.710000001</v>
      </c>
      <c r="F16" s="13">
        <f t="shared" si="3"/>
        <v>43259406.960000001</v>
      </c>
      <c r="G16" s="13">
        <f t="shared" si="3"/>
        <v>44704398.779999994</v>
      </c>
    </row>
    <row r="17" spans="1:7" x14ac:dyDescent="0.2">
      <c r="A17" s="25" t="s">
        <v>42</v>
      </c>
      <c r="B17" s="5">
        <v>0</v>
      </c>
      <c r="C17" s="5">
        <v>0</v>
      </c>
      <c r="D17" s="5">
        <f>B17+C17</f>
        <v>0</v>
      </c>
      <c r="E17" s="5">
        <v>0</v>
      </c>
      <c r="F17" s="5">
        <v>0</v>
      </c>
      <c r="G17" s="5">
        <f t="shared" ref="G17:G23" si="4">D17-E17</f>
        <v>0</v>
      </c>
    </row>
    <row r="18" spans="1:7" x14ac:dyDescent="0.2">
      <c r="A18" s="25" t="s">
        <v>27</v>
      </c>
      <c r="B18" s="5">
        <v>0</v>
      </c>
      <c r="C18" s="5">
        <v>0</v>
      </c>
      <c r="D18" s="5">
        <f t="shared" ref="D18:D23" si="5">B18+C18</f>
        <v>0</v>
      </c>
      <c r="E18" s="5">
        <v>0</v>
      </c>
      <c r="F18" s="5">
        <v>0</v>
      </c>
      <c r="G18" s="5">
        <f t="shared" si="4"/>
        <v>0</v>
      </c>
    </row>
    <row r="19" spans="1:7" x14ac:dyDescent="0.2">
      <c r="A19" s="25" t="s">
        <v>20</v>
      </c>
      <c r="B19" s="5">
        <v>0</v>
      </c>
      <c r="C19" s="5">
        <v>0</v>
      </c>
      <c r="D19" s="5">
        <f t="shared" si="5"/>
        <v>0</v>
      </c>
      <c r="E19" s="5">
        <v>0</v>
      </c>
      <c r="F19" s="5">
        <v>0</v>
      </c>
      <c r="G19" s="5">
        <f t="shared" si="4"/>
        <v>0</v>
      </c>
    </row>
    <row r="20" spans="1:7" x14ac:dyDescent="0.2">
      <c r="A20" s="25" t="s">
        <v>43</v>
      </c>
      <c r="B20" s="5">
        <v>0</v>
      </c>
      <c r="C20" s="5">
        <v>0</v>
      </c>
      <c r="D20" s="5">
        <f t="shared" si="5"/>
        <v>0</v>
      </c>
      <c r="E20" s="5">
        <v>0</v>
      </c>
      <c r="F20" s="5">
        <v>0</v>
      </c>
      <c r="G20" s="5">
        <f t="shared" si="4"/>
        <v>0</v>
      </c>
    </row>
    <row r="21" spans="1:7" x14ac:dyDescent="0.2">
      <c r="A21" s="25" t="s">
        <v>44</v>
      </c>
      <c r="B21" s="5">
        <v>57970452.229999997</v>
      </c>
      <c r="C21" s="5">
        <v>30615247.260000002</v>
      </c>
      <c r="D21" s="5">
        <f t="shared" si="5"/>
        <v>88585699.489999995</v>
      </c>
      <c r="E21" s="5">
        <v>43881300.710000001</v>
      </c>
      <c r="F21" s="5">
        <v>43259406.960000001</v>
      </c>
      <c r="G21" s="5">
        <f t="shared" si="4"/>
        <v>44704398.779999994</v>
      </c>
    </row>
    <row r="22" spans="1:7" x14ac:dyDescent="0.2">
      <c r="A22" s="25" t="s">
        <v>45</v>
      </c>
      <c r="B22" s="5">
        <v>0</v>
      </c>
      <c r="C22" s="5">
        <v>0</v>
      </c>
      <c r="D22" s="5">
        <f t="shared" si="5"/>
        <v>0</v>
      </c>
      <c r="E22" s="5">
        <v>0</v>
      </c>
      <c r="F22" s="5">
        <v>0</v>
      </c>
      <c r="G22" s="5">
        <f t="shared" si="4"/>
        <v>0</v>
      </c>
    </row>
    <row r="23" spans="1:7" x14ac:dyDescent="0.2">
      <c r="A23" s="25" t="s">
        <v>4</v>
      </c>
      <c r="B23" s="5">
        <v>0</v>
      </c>
      <c r="C23" s="5">
        <v>0</v>
      </c>
      <c r="D23" s="5">
        <f t="shared" si="5"/>
        <v>0</v>
      </c>
      <c r="E23" s="5">
        <v>0</v>
      </c>
      <c r="F23" s="5">
        <v>0</v>
      </c>
      <c r="G23" s="5">
        <f t="shared" si="4"/>
        <v>0</v>
      </c>
    </row>
    <row r="24" spans="1:7" x14ac:dyDescent="0.2">
      <c r="A24" s="25"/>
      <c r="B24" s="5"/>
      <c r="C24" s="5"/>
      <c r="D24" s="5"/>
      <c r="E24" s="5"/>
      <c r="F24" s="5"/>
      <c r="G24" s="5"/>
    </row>
    <row r="25" spans="1:7" x14ac:dyDescent="0.2">
      <c r="A25" s="8" t="s">
        <v>46</v>
      </c>
      <c r="B25" s="13">
        <f t="shared" ref="B25:G25" si="6">SUM(B26:B34)</f>
        <v>0</v>
      </c>
      <c r="C25" s="13">
        <f t="shared" si="6"/>
        <v>0</v>
      </c>
      <c r="D25" s="13">
        <f t="shared" si="6"/>
        <v>0</v>
      </c>
      <c r="E25" s="13">
        <f t="shared" si="6"/>
        <v>0</v>
      </c>
      <c r="F25" s="13">
        <f t="shared" si="6"/>
        <v>0</v>
      </c>
      <c r="G25" s="13">
        <f t="shared" si="6"/>
        <v>0</v>
      </c>
    </row>
    <row r="26" spans="1:7" x14ac:dyDescent="0.2">
      <c r="A26" s="25" t="s">
        <v>28</v>
      </c>
      <c r="B26" s="5">
        <v>0</v>
      </c>
      <c r="C26" s="5">
        <v>0</v>
      </c>
      <c r="D26" s="5">
        <f>B26+C26</f>
        <v>0</v>
      </c>
      <c r="E26" s="5">
        <v>0</v>
      </c>
      <c r="F26" s="5">
        <v>0</v>
      </c>
      <c r="G26" s="5">
        <f t="shared" ref="G26:G34" si="7">D26-E26</f>
        <v>0</v>
      </c>
    </row>
    <row r="27" spans="1:7" x14ac:dyDescent="0.2">
      <c r="A27" s="25" t="s">
        <v>23</v>
      </c>
      <c r="B27" s="5">
        <v>0</v>
      </c>
      <c r="C27" s="5">
        <v>0</v>
      </c>
      <c r="D27" s="5">
        <f t="shared" ref="D27:D34" si="8">B27+C27</f>
        <v>0</v>
      </c>
      <c r="E27" s="5">
        <v>0</v>
      </c>
      <c r="F27" s="5">
        <v>0</v>
      </c>
      <c r="G27" s="5">
        <f t="shared" si="7"/>
        <v>0</v>
      </c>
    </row>
    <row r="28" spans="1:7" x14ac:dyDescent="0.2">
      <c r="A28" s="25" t="s">
        <v>29</v>
      </c>
      <c r="B28" s="5">
        <v>0</v>
      </c>
      <c r="C28" s="5">
        <v>0</v>
      </c>
      <c r="D28" s="5">
        <f t="shared" si="8"/>
        <v>0</v>
      </c>
      <c r="E28" s="5">
        <v>0</v>
      </c>
      <c r="F28" s="5">
        <v>0</v>
      </c>
      <c r="G28" s="5">
        <f t="shared" si="7"/>
        <v>0</v>
      </c>
    </row>
    <row r="29" spans="1:7" x14ac:dyDescent="0.2">
      <c r="A29" s="25" t="s">
        <v>47</v>
      </c>
      <c r="B29" s="5">
        <v>0</v>
      </c>
      <c r="C29" s="5">
        <v>0</v>
      </c>
      <c r="D29" s="5">
        <f t="shared" si="8"/>
        <v>0</v>
      </c>
      <c r="E29" s="5">
        <v>0</v>
      </c>
      <c r="F29" s="5">
        <v>0</v>
      </c>
      <c r="G29" s="5">
        <f t="shared" si="7"/>
        <v>0</v>
      </c>
    </row>
    <row r="30" spans="1:7" x14ac:dyDescent="0.2">
      <c r="A30" s="25" t="s">
        <v>21</v>
      </c>
      <c r="B30" s="5">
        <v>0</v>
      </c>
      <c r="C30" s="5">
        <v>0</v>
      </c>
      <c r="D30" s="5">
        <f t="shared" si="8"/>
        <v>0</v>
      </c>
      <c r="E30" s="5">
        <v>0</v>
      </c>
      <c r="F30" s="5">
        <v>0</v>
      </c>
      <c r="G30" s="5">
        <f t="shared" si="7"/>
        <v>0</v>
      </c>
    </row>
    <row r="31" spans="1:7" x14ac:dyDescent="0.2">
      <c r="A31" s="25" t="s">
        <v>5</v>
      </c>
      <c r="B31" s="5">
        <v>0</v>
      </c>
      <c r="C31" s="5">
        <v>0</v>
      </c>
      <c r="D31" s="5">
        <f t="shared" si="8"/>
        <v>0</v>
      </c>
      <c r="E31" s="5">
        <v>0</v>
      </c>
      <c r="F31" s="5">
        <v>0</v>
      </c>
      <c r="G31" s="5">
        <f t="shared" si="7"/>
        <v>0</v>
      </c>
    </row>
    <row r="32" spans="1:7" x14ac:dyDescent="0.2">
      <c r="A32" s="25" t="s">
        <v>6</v>
      </c>
      <c r="B32" s="5">
        <v>0</v>
      </c>
      <c r="C32" s="5">
        <v>0</v>
      </c>
      <c r="D32" s="5">
        <f t="shared" si="8"/>
        <v>0</v>
      </c>
      <c r="E32" s="5">
        <v>0</v>
      </c>
      <c r="F32" s="5">
        <v>0</v>
      </c>
      <c r="G32" s="5">
        <f t="shared" si="7"/>
        <v>0</v>
      </c>
    </row>
    <row r="33" spans="1:7" x14ac:dyDescent="0.2">
      <c r="A33" s="25" t="s">
        <v>48</v>
      </c>
      <c r="B33" s="5">
        <v>0</v>
      </c>
      <c r="C33" s="5">
        <v>0</v>
      </c>
      <c r="D33" s="5">
        <f t="shared" si="8"/>
        <v>0</v>
      </c>
      <c r="E33" s="5">
        <v>0</v>
      </c>
      <c r="F33" s="5">
        <v>0</v>
      </c>
      <c r="G33" s="5">
        <f t="shared" si="7"/>
        <v>0</v>
      </c>
    </row>
    <row r="34" spans="1:7" x14ac:dyDescent="0.2">
      <c r="A34" s="25" t="s">
        <v>30</v>
      </c>
      <c r="B34" s="5">
        <v>0</v>
      </c>
      <c r="C34" s="5">
        <v>0</v>
      </c>
      <c r="D34" s="5">
        <f t="shared" si="8"/>
        <v>0</v>
      </c>
      <c r="E34" s="5">
        <v>0</v>
      </c>
      <c r="F34" s="5">
        <v>0</v>
      </c>
      <c r="G34" s="5">
        <f t="shared" si="7"/>
        <v>0</v>
      </c>
    </row>
    <row r="35" spans="1:7" x14ac:dyDescent="0.2">
      <c r="A35" s="25"/>
      <c r="B35" s="5"/>
      <c r="C35" s="5"/>
      <c r="D35" s="5"/>
      <c r="E35" s="5"/>
      <c r="F35" s="5"/>
      <c r="G35" s="5"/>
    </row>
    <row r="36" spans="1:7" x14ac:dyDescent="0.2">
      <c r="A36" s="8" t="s">
        <v>31</v>
      </c>
      <c r="B36" s="13">
        <f t="shared" ref="B36:G36" si="9">SUM(B37:B40)</f>
        <v>0</v>
      </c>
      <c r="C36" s="13">
        <f t="shared" si="9"/>
        <v>0</v>
      </c>
      <c r="D36" s="13">
        <f t="shared" si="9"/>
        <v>0</v>
      </c>
      <c r="E36" s="13">
        <f t="shared" si="9"/>
        <v>0</v>
      </c>
      <c r="F36" s="13">
        <f t="shared" si="9"/>
        <v>0</v>
      </c>
      <c r="G36" s="13">
        <f t="shared" si="9"/>
        <v>0</v>
      </c>
    </row>
    <row r="37" spans="1:7" x14ac:dyDescent="0.2">
      <c r="A37" s="25" t="s">
        <v>49</v>
      </c>
      <c r="B37" s="5">
        <v>0</v>
      </c>
      <c r="C37" s="5">
        <v>0</v>
      </c>
      <c r="D37" s="5">
        <f>B37+C37</f>
        <v>0</v>
      </c>
      <c r="E37" s="5">
        <v>0</v>
      </c>
      <c r="F37" s="5">
        <v>0</v>
      </c>
      <c r="G37" s="5">
        <f t="shared" ref="G37:G40" si="10">D37-E37</f>
        <v>0</v>
      </c>
    </row>
    <row r="38" spans="1:7" ht="11.25" customHeight="1" x14ac:dyDescent="0.2">
      <c r="A38" s="25" t="s">
        <v>24</v>
      </c>
      <c r="B38" s="5">
        <v>0</v>
      </c>
      <c r="C38" s="5">
        <v>0</v>
      </c>
      <c r="D38" s="5">
        <f t="shared" ref="D38:D40" si="11">B38+C38</f>
        <v>0</v>
      </c>
      <c r="E38" s="5">
        <v>0</v>
      </c>
      <c r="F38" s="5">
        <v>0</v>
      </c>
      <c r="G38" s="5">
        <f t="shared" si="10"/>
        <v>0</v>
      </c>
    </row>
    <row r="39" spans="1:7" x14ac:dyDescent="0.2">
      <c r="A39" s="25" t="s">
        <v>32</v>
      </c>
      <c r="B39" s="5">
        <v>0</v>
      </c>
      <c r="C39" s="5">
        <v>0</v>
      </c>
      <c r="D39" s="5">
        <f t="shared" si="11"/>
        <v>0</v>
      </c>
      <c r="E39" s="5">
        <v>0</v>
      </c>
      <c r="F39" s="5">
        <v>0</v>
      </c>
      <c r="G39" s="5">
        <f t="shared" si="10"/>
        <v>0</v>
      </c>
    </row>
    <row r="40" spans="1:7" x14ac:dyDescent="0.2">
      <c r="A40" s="25" t="s">
        <v>7</v>
      </c>
      <c r="B40" s="5">
        <v>0</v>
      </c>
      <c r="C40" s="5">
        <v>0</v>
      </c>
      <c r="D40" s="5">
        <f t="shared" si="11"/>
        <v>0</v>
      </c>
      <c r="E40" s="5">
        <v>0</v>
      </c>
      <c r="F40" s="5">
        <v>0</v>
      </c>
      <c r="G40" s="5">
        <f t="shared" si="10"/>
        <v>0</v>
      </c>
    </row>
    <row r="41" spans="1:7" x14ac:dyDescent="0.2">
      <c r="A41" s="25"/>
      <c r="B41" s="5"/>
      <c r="C41" s="5"/>
      <c r="D41" s="5"/>
      <c r="E41" s="5"/>
      <c r="F41" s="5"/>
      <c r="G41" s="5"/>
    </row>
    <row r="42" spans="1:7" x14ac:dyDescent="0.2">
      <c r="A42" s="11" t="s">
        <v>50</v>
      </c>
      <c r="B42" s="16">
        <f t="shared" ref="B42:G42" si="12">SUM(B36+B25+B16+B6)</f>
        <v>58388415.719999999</v>
      </c>
      <c r="C42" s="16">
        <f t="shared" si="12"/>
        <v>30661817.82</v>
      </c>
      <c r="D42" s="16">
        <f t="shared" si="12"/>
        <v>89050233.539999992</v>
      </c>
      <c r="E42" s="16">
        <f t="shared" si="12"/>
        <v>44185912.670000002</v>
      </c>
      <c r="F42" s="16">
        <f t="shared" si="12"/>
        <v>43564018.920000002</v>
      </c>
      <c r="G42" s="16">
        <f t="shared" si="12"/>
        <v>44864320.869999997</v>
      </c>
    </row>
    <row r="44" spans="1:7" x14ac:dyDescent="0.2">
      <c r="A44" s="1" t="s">
        <v>120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Offce RecFinancieros1</cp:lastModifiedBy>
  <cp:lastPrinted>2024-10-25T18:11:21Z</cp:lastPrinted>
  <dcterms:created xsi:type="dcterms:W3CDTF">2014-02-10T03:37:14Z</dcterms:created>
  <dcterms:modified xsi:type="dcterms:W3CDTF">2024-10-25T18:12:18Z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